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45" windowWidth="7650" windowHeight="4425" tabRatio="447" activeTab="2"/>
  </bookViews>
  <sheets>
    <sheet name="TV2019" sheetId="1" r:id="rId1"/>
    <sheet name="Aud'19" sheetId="2" r:id="rId2"/>
    <sheet name="Ik" sheetId="3" r:id="rId3"/>
    <sheet name="II k" sheetId="4" r:id="rId4"/>
    <sheet name="IIIk" sheetId="5" r:id="rId5"/>
    <sheet name="IVk" sheetId="6" r:id="rId6"/>
    <sheet name="IM" sheetId="7" r:id="rId7"/>
    <sheet name="Sheet2" sheetId="8" r:id="rId8"/>
    <sheet name="Sheet3" sheetId="9" r:id="rId9"/>
    <sheet name="Sheet1" sheetId="10" r:id="rId10"/>
    <sheet name="Sheet4" sheetId="11" r:id="rId11"/>
  </sheets>
  <definedNames>
    <definedName name="_xlnm._FilterDatabase" localSheetId="0" hidden="1">'TV2019'!$A$2:$M$568</definedName>
  </definedNames>
  <calcPr fullCalcOnLoad="1"/>
</workbook>
</file>

<file path=xl/comments2.xml><?xml version="1.0" encoding="utf-8"?>
<comments xmlns="http://schemas.openxmlformats.org/spreadsheetml/2006/main">
  <authors>
    <author>Terese</author>
    <author>Giedre</author>
  </authors>
  <commentList>
    <comment ref="P20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Tumkevičius
nuo 04 01 Mikolūnaitė Farmacija paskaita</t>
        </r>
      </text>
    </comment>
    <comment ref="W9" authorId="1">
      <text>
        <r>
          <rPr>
            <b/>
            <sz val="9"/>
            <rFont val="Tahoma"/>
            <family val="2"/>
          </rPr>
          <t>Giedre:</t>
        </r>
        <r>
          <rPr>
            <sz val="9"/>
            <rFont val="Tahoma"/>
            <family val="2"/>
          </rPr>
          <t xml:space="preserve">
Asmenybė ir jos tapsmas
Dr. L. Rakickienė 15.00 val. - 20. 30 val.</t>
        </r>
      </text>
    </comment>
    <comment ref="F6" authorId="1">
      <text>
        <r>
          <rPr>
            <b/>
            <sz val="9"/>
            <rFont val="Tahoma"/>
            <family val="2"/>
          </rPr>
          <t>Giedre:</t>
        </r>
        <r>
          <rPr>
            <sz val="9"/>
            <rFont val="Tahoma"/>
            <family val="2"/>
          </rPr>
          <t xml:space="preserve">
Nuo gegužės 1 d.</t>
        </r>
      </text>
    </comment>
    <comment ref="R31" authorId="1">
      <text>
        <r>
          <rPr>
            <b/>
            <sz val="9"/>
            <rFont val="Tahoma"/>
            <family val="2"/>
          </rPr>
          <t>Giedre:</t>
        </r>
        <r>
          <rPr>
            <sz val="9"/>
            <rFont val="Tahoma"/>
            <family val="2"/>
          </rPr>
          <t xml:space="preserve">
iki 04.01</t>
        </r>
      </text>
    </comment>
    <comment ref="B27" authorId="1">
      <text>
        <r>
          <rPr>
            <b/>
            <sz val="9"/>
            <rFont val="Tahoma"/>
            <family val="2"/>
          </rPr>
          <t>Giedre:</t>
        </r>
        <r>
          <rPr>
            <sz val="9"/>
            <rFont val="Tahoma"/>
            <family val="2"/>
          </rPr>
          <t xml:space="preserve">
02.04-06.01</t>
        </r>
      </text>
    </comment>
  </commentList>
</comments>
</file>

<file path=xl/sharedStrings.xml><?xml version="1.0" encoding="utf-8"?>
<sst xmlns="http://schemas.openxmlformats.org/spreadsheetml/2006/main" count="2515" uniqueCount="809">
  <si>
    <t>sav. d.</t>
  </si>
  <si>
    <t>nuo</t>
  </si>
  <si>
    <t>iki</t>
  </si>
  <si>
    <t>sem.</t>
  </si>
  <si>
    <t>grup-kod</t>
  </si>
  <si>
    <t>val</t>
  </si>
  <si>
    <t>katedra</t>
  </si>
  <si>
    <t>CB</t>
  </si>
  <si>
    <t>KDA</t>
  </si>
  <si>
    <t>MIF</t>
  </si>
  <si>
    <t>NChA</t>
  </si>
  <si>
    <t>FF</t>
  </si>
  <si>
    <t>C</t>
  </si>
  <si>
    <t>AChK</t>
  </si>
  <si>
    <t>G1</t>
  </si>
  <si>
    <t>AChA</t>
  </si>
  <si>
    <t>PChA</t>
  </si>
  <si>
    <t>UKI</t>
  </si>
  <si>
    <t>G2</t>
  </si>
  <si>
    <t>G3</t>
  </si>
  <si>
    <t>FChA</t>
  </si>
  <si>
    <t>B</t>
  </si>
  <si>
    <t>PChK</t>
  </si>
  <si>
    <t>OChK</t>
  </si>
  <si>
    <t>FChK</t>
  </si>
  <si>
    <t>OChA</t>
  </si>
  <si>
    <t>FChL</t>
  </si>
  <si>
    <t>GF</t>
  </si>
  <si>
    <t xml:space="preserve">[[doc. A. Brukštus]]  </t>
  </si>
  <si>
    <t>PChL</t>
  </si>
  <si>
    <t xml:space="preserve">Baigiamasis darbas  </t>
  </si>
  <si>
    <t>CA</t>
  </si>
  <si>
    <t>AChSL</t>
  </si>
  <si>
    <t>CN</t>
  </si>
  <si>
    <t>CF</t>
  </si>
  <si>
    <t>CO</t>
  </si>
  <si>
    <t>CP</t>
  </si>
  <si>
    <t xml:space="preserve">Mokslo tiriamasis darbas  </t>
  </si>
  <si>
    <t>M2</t>
  </si>
  <si>
    <t xml:space="preserve">Skysčių chromatografija, lab. darbai  </t>
  </si>
  <si>
    <t>M4</t>
  </si>
  <si>
    <t>Fizika geografams</t>
  </si>
  <si>
    <t>KT</t>
  </si>
  <si>
    <t>doc. J. Jasevičiūtė</t>
  </si>
  <si>
    <t>V. Jakubkienė</t>
  </si>
  <si>
    <t>Chemija geografams, lab. darbai</t>
  </si>
  <si>
    <t>Organinė chemija higienistams</t>
  </si>
  <si>
    <t>PIRMADIENIS</t>
  </si>
  <si>
    <t>tech</t>
  </si>
  <si>
    <t>DALYKAS</t>
  </si>
  <si>
    <t>DĖSTYTOJAS</t>
  </si>
  <si>
    <t>AUDITORIJA</t>
  </si>
  <si>
    <t>ANTRADIENIS</t>
  </si>
  <si>
    <t>TREČIADIENIS</t>
  </si>
  <si>
    <t>KETVIRTADIENIS</t>
  </si>
  <si>
    <t>PENKTADIENIS</t>
  </si>
  <si>
    <t>II KURSAS</t>
  </si>
  <si>
    <t>III  KURSAS</t>
  </si>
  <si>
    <t>IV  KURSAS</t>
  </si>
  <si>
    <t>MAGISTRANTŪRA I KURSAS</t>
  </si>
  <si>
    <t>pogrup</t>
  </si>
  <si>
    <t>Organinės chem.l.d. biologams</t>
  </si>
  <si>
    <t>NChL</t>
  </si>
  <si>
    <t>E</t>
  </si>
  <si>
    <t xml:space="preserve">[[prof.A.Abrutis]]  </t>
  </si>
  <si>
    <t>ACH</t>
  </si>
  <si>
    <t>FCH</t>
  </si>
  <si>
    <t>OCH</t>
  </si>
  <si>
    <t>CHEM-1</t>
  </si>
  <si>
    <t>CHEM-2</t>
  </si>
  <si>
    <t>CHEM-3</t>
  </si>
  <si>
    <t>Mokslo tiriamasis darbas</t>
  </si>
  <si>
    <t xml:space="preserve">Fizika               </t>
  </si>
  <si>
    <t xml:space="preserve">Biochemija                    </t>
  </si>
  <si>
    <t xml:space="preserve">Polimerų chemija,              lab. darbai (1/2 grupės)  </t>
  </si>
  <si>
    <t xml:space="preserve">Polimerų chemija,                lab. darbai (1/2 grupės)  </t>
  </si>
  <si>
    <t xml:space="preserve">[[doc.A.Brukštus]]  </t>
  </si>
  <si>
    <t>I</t>
  </si>
  <si>
    <t>II</t>
  </si>
  <si>
    <t>III</t>
  </si>
  <si>
    <t>IV</t>
  </si>
  <si>
    <t>V</t>
  </si>
  <si>
    <t>???</t>
  </si>
  <si>
    <t>OChL I</t>
  </si>
  <si>
    <t>OChL II</t>
  </si>
  <si>
    <t>OChL I (apačioje)</t>
  </si>
  <si>
    <t xml:space="preserve">[[doc.A.Gruodis]]  </t>
  </si>
  <si>
    <t>po 6 val/diena</t>
  </si>
  <si>
    <t xml:space="preserve">Fizikinė chemija      </t>
  </si>
  <si>
    <t xml:space="preserve">Organinė chemija,                         lab. darbai    </t>
  </si>
  <si>
    <t xml:space="preserve">Organinė chemija,                       lab. darbai                           </t>
  </si>
  <si>
    <t xml:space="preserve">Koloidų chemija,                      lab. darbai  (1/2 sav; 1/2 gr.)  </t>
  </si>
  <si>
    <t>20 stud</t>
  </si>
  <si>
    <t xml:space="preserve"> AUDITORIJŲ  UŽIMTUMAS</t>
  </si>
  <si>
    <t xml:space="preserve">Matematika                     </t>
  </si>
  <si>
    <t>tikslins</t>
  </si>
  <si>
    <t>OCHL II</t>
  </si>
  <si>
    <t>AChL</t>
  </si>
  <si>
    <t>G5</t>
  </si>
  <si>
    <t xml:space="preserve">Polimerų chemija,             lab. darbai (1/2 grupės)  </t>
  </si>
  <si>
    <t xml:space="preserve">Fizika,    lab. darbai                </t>
  </si>
  <si>
    <t xml:space="preserve">Fizika,     lab. darbai                       </t>
  </si>
  <si>
    <t xml:space="preserve">Polimerų chemija,             lab. darbai   (1/2 grupės)  </t>
  </si>
  <si>
    <t>32+16</t>
  </si>
  <si>
    <t xml:space="preserve"> </t>
  </si>
  <si>
    <t xml:space="preserve">[[doc.A.Kavaliauskas]]  </t>
  </si>
  <si>
    <t>GRC</t>
  </si>
  <si>
    <t xml:space="preserve">[[prof.R.Makuška]]  </t>
  </si>
  <si>
    <t xml:space="preserve">Polimerų tyrimo metodai   </t>
  </si>
  <si>
    <t xml:space="preserve">Elektrocheminiai analizės metodai   </t>
  </si>
  <si>
    <t xml:space="preserve">[[prof.E.Juzeliūnas]]    </t>
  </si>
  <si>
    <t xml:space="preserve">[[prof.R.Ramanauskas]]   </t>
  </si>
  <si>
    <t xml:space="preserve">[[doc.V.Kubilius]]   </t>
  </si>
  <si>
    <t xml:space="preserve">Elektrocheminiai analizės metodai , lab. darbai  </t>
  </si>
  <si>
    <t xml:space="preserve">[prof.V.Vičkačkaitė]]  </t>
  </si>
  <si>
    <t xml:space="preserve">BOCH - 2 </t>
  </si>
  <si>
    <t xml:space="preserve">BOCH - 1 </t>
  </si>
  <si>
    <t>ASA</t>
  </si>
  <si>
    <t>B 2gr.</t>
  </si>
  <si>
    <t>B 1gr.</t>
  </si>
  <si>
    <t xml:space="preserve">8 val. 15 min.   Matematika                     </t>
  </si>
  <si>
    <t xml:space="preserve">[[doc.V.Kubilius]]  </t>
  </si>
  <si>
    <t>lab.</t>
  </si>
  <si>
    <t xml:space="preserve">spec.lab. </t>
  </si>
  <si>
    <t xml:space="preserve">TGA </t>
  </si>
  <si>
    <t>kartu</t>
  </si>
  <si>
    <t xml:space="preserve">Fizikinė chemija,   lab. darbai                                      </t>
  </si>
  <si>
    <t>O</t>
  </si>
  <si>
    <t xml:space="preserve">Metalų korozija      </t>
  </si>
  <si>
    <t>Organinė chemija biologams, ekologams</t>
  </si>
  <si>
    <t xml:space="preserve">8,15 val. Polimerų chemija          </t>
  </si>
  <si>
    <t>BOCH - 2</t>
  </si>
  <si>
    <t>B-1</t>
  </si>
  <si>
    <t>B-2</t>
  </si>
  <si>
    <t xml:space="preserve">8 val. 15 min    Organinė chemija          </t>
  </si>
  <si>
    <t xml:space="preserve">[[prof.A.Malinauskas]]   </t>
  </si>
  <si>
    <t xml:space="preserve">Analizinė chemija   </t>
  </si>
  <si>
    <t>Hidrochemija, lab.darbai</t>
  </si>
  <si>
    <t xml:space="preserve">[[doc.D.Plaušinaitis]]  </t>
  </si>
  <si>
    <t>B -1</t>
  </si>
  <si>
    <t>Fizikinės chemijos lab.darbai</t>
  </si>
  <si>
    <t>Žalga</t>
  </si>
  <si>
    <t xml:space="preserve">[[prof.A.Padarauskas]]  </t>
  </si>
  <si>
    <r>
      <t>[[prof.A.Padarauskas</t>
    </r>
    <r>
      <rPr>
        <sz val="10"/>
        <rFont val="Times New Roman Baltic"/>
        <family val="1"/>
      </rPr>
      <t xml:space="preserve">]]  </t>
    </r>
  </si>
  <si>
    <t xml:space="preserve">MIF 1 kl. paėmė matematikai III nuo 14-16 </t>
  </si>
  <si>
    <t>10 val.</t>
  </si>
  <si>
    <t>KRCH</t>
  </si>
  <si>
    <t xml:space="preserve">Analizinė chemija , lab. darbai  (1-2 gr. 1/2 sav.)  </t>
  </si>
  <si>
    <t>BOCH-1</t>
  </si>
  <si>
    <t>BOCH-2</t>
  </si>
  <si>
    <t xml:space="preserve">Neorganinė chemija,                    lab. darbai  (1/2 gr.)             </t>
  </si>
  <si>
    <t xml:space="preserve">Neorganinė chemija,   lab. darbai     (1/2 gr.)    </t>
  </si>
  <si>
    <t>Neorganinė chemija  lab.d.  (1/2 gr.)</t>
  </si>
  <si>
    <t>Praktika</t>
  </si>
  <si>
    <t xml:space="preserve">Praktika  ir  Baigiamasis darbas </t>
  </si>
  <si>
    <t>Baigiamasis darbas</t>
  </si>
  <si>
    <t xml:space="preserve">[[prof.R.Ramanauskas]]    </t>
  </si>
  <si>
    <t xml:space="preserve">Fizikinė neorganinė chemija    </t>
  </si>
  <si>
    <t xml:space="preserve">[[prof.J.Barkauskas]]  </t>
  </si>
  <si>
    <t xml:space="preserve">[[prof.J.Barkauskas]]   </t>
  </si>
  <si>
    <t>KITAIP NEISIVEDA PER FORMULES</t>
  </si>
  <si>
    <t xml:space="preserve">[doc.E.Česnienė]]  </t>
  </si>
  <si>
    <t>MIF ITC (Šaltinio  g.) II-IV dirba nuo 10 iki  20; V iki 16 val.</t>
  </si>
  <si>
    <t>Makuška</t>
  </si>
  <si>
    <t xml:space="preserve"> Kaip laisvas</t>
  </si>
  <si>
    <t>Čikotienė</t>
  </si>
  <si>
    <t>OChL</t>
  </si>
  <si>
    <t xml:space="preserve"> Fizika,         lab. darbai  </t>
  </si>
  <si>
    <t xml:space="preserve">[[prof. A.Padarauskas]]  </t>
  </si>
  <si>
    <t xml:space="preserve"> Analizinė chemija        lab. darbai      (1/2 gr. 1/2 sav.) </t>
  </si>
  <si>
    <t xml:space="preserve">8 val. 15 min    Analizinė chemija </t>
  </si>
  <si>
    <t xml:space="preserve">[1]   8 val. 15 min.    Analizinė chemija     1/2 sav.     </t>
  </si>
  <si>
    <t xml:space="preserve">17-19 val. Nanobiotechnologijos analizinėje chemijoje, lab. darbai  </t>
  </si>
  <si>
    <t xml:space="preserve">[[doc. A.Kavaliauskas]]                 </t>
  </si>
  <si>
    <t xml:space="preserve">8 val. 15 min.  Skysčių chromatografija  </t>
  </si>
  <si>
    <t>KRCh</t>
  </si>
  <si>
    <t xml:space="preserve">[[lekt.V.Olšauskaitė]]   </t>
  </si>
  <si>
    <t>Ramanavičienė</t>
  </si>
  <si>
    <t>Gruodis</t>
  </si>
  <si>
    <t xml:space="preserve">[[doc.K.Leinartas]]    </t>
  </si>
  <si>
    <t xml:space="preserve">MIF 1 kl. (ne visada) Kubilius V nuo 12-15 </t>
  </si>
  <si>
    <t>NTM</t>
  </si>
  <si>
    <t>KRChem</t>
  </si>
  <si>
    <t xml:space="preserve">  [prof.A.Padarauskas]]            </t>
  </si>
  <si>
    <t xml:space="preserve">[prof.A.Ramanavičius]]    </t>
  </si>
  <si>
    <t xml:space="preserve">[[doc.A.Valiūnienė]]   </t>
  </si>
  <si>
    <t xml:space="preserve">[[doc.A.Vareikis]]   </t>
  </si>
  <si>
    <t>M2 nano</t>
  </si>
  <si>
    <t>Cesiulis</t>
  </si>
  <si>
    <t xml:space="preserve">Elektrocheminis nanostruktūrizavimas, tiriamasis darbas   </t>
  </si>
  <si>
    <t xml:space="preserve">[[prof.H.Cesiulis]]  </t>
  </si>
  <si>
    <t xml:space="preserve">Savaiminių organizacijos principų taikymas nanostruktūrintų medžiagų sintezėje, tiriamasis darbas   </t>
  </si>
  <si>
    <t>32+16+16</t>
  </si>
  <si>
    <t xml:space="preserve">[[prof.R.Raudonis]]   </t>
  </si>
  <si>
    <t>doc. A.Žalga</t>
  </si>
  <si>
    <t xml:space="preserve">[[prof. H.Cesiulis]]      </t>
  </si>
  <si>
    <t>TGA</t>
  </si>
  <si>
    <t>r</t>
  </si>
  <si>
    <t xml:space="preserve"> Analizinė chemija                      lab. darbai         </t>
  </si>
  <si>
    <t xml:space="preserve">Analizinė chemija,             lab. darbai                                           </t>
  </si>
  <si>
    <t>kertasi</t>
  </si>
  <si>
    <t xml:space="preserve">[[prof. A.Ramanavičius]]   </t>
  </si>
  <si>
    <t>64 val. priklauso</t>
  </si>
  <si>
    <t xml:space="preserve">[[prof.S.Tumkevičius]]             </t>
  </si>
  <si>
    <t xml:space="preserve">[[lekt.I.Rozgienė]]        </t>
  </si>
  <si>
    <t>157 lab.</t>
  </si>
  <si>
    <t>Kavaliausk</t>
  </si>
  <si>
    <t>Malinauskas</t>
  </si>
  <si>
    <t>pratybas galima pasirinkti pirmad. arba antrad. (su II kursu)</t>
  </si>
  <si>
    <t>Padarauskas</t>
  </si>
  <si>
    <t>Budrienė</t>
  </si>
  <si>
    <t xml:space="preserve">Medžiagotyra ir neorganinės funkcinės medžiagos   </t>
  </si>
  <si>
    <t xml:space="preserve">Medžiagotyra ir neorganinės funkcinės medžiagos, tiriamasis darbas   </t>
  </si>
  <si>
    <t>PRELIMINARUS</t>
  </si>
  <si>
    <t xml:space="preserve">[[lprof.O.Rukšėnas]]  </t>
  </si>
  <si>
    <t xml:space="preserve">Cheminė termodinamika nanotechnologijose  </t>
  </si>
  <si>
    <t>BUS</t>
  </si>
  <si>
    <t>I KURSAS</t>
  </si>
  <si>
    <t xml:space="preserve">Fizikinės chemijos lab.darbai, 1/2 sav. 1/2 gr. (I sav. - 1 gr.; 2 sav.  - 2 gr.)   </t>
  </si>
  <si>
    <t xml:space="preserve">[[doc. E.Naujalis]]   </t>
  </si>
  <si>
    <t xml:space="preserve">Organinė chemija, lab. darbai   </t>
  </si>
  <si>
    <t xml:space="preserve">Analizinė chemija, lab.darbai   </t>
  </si>
  <si>
    <t xml:space="preserve">OChL </t>
  </si>
  <si>
    <t>Laisvasis</t>
  </si>
  <si>
    <t>tvarkarštyje nerodyti</t>
  </si>
  <si>
    <t xml:space="preserve">[[prof.S.Budrienė]]  </t>
  </si>
  <si>
    <t>Katelnik</t>
  </si>
  <si>
    <t>Naujalis</t>
  </si>
  <si>
    <t xml:space="preserve">[[lekt.D.Ragauskienė]]    </t>
  </si>
  <si>
    <t xml:space="preserve">[[lek.D.Ragauskienė]]    </t>
  </si>
  <si>
    <t>OChk</t>
  </si>
  <si>
    <t xml:space="preserve">Konservavimo chemija, lab.darbai </t>
  </si>
  <si>
    <t xml:space="preserve">Polimerų tyrimo metodai, lab. darbai  1/2 sav.  </t>
  </si>
  <si>
    <t xml:space="preserve">Heterograndžių polimerų sintezė, paskaita  </t>
  </si>
  <si>
    <t xml:space="preserve">Cheminė termodinamika nanotechnologijose, lab.darbai  </t>
  </si>
  <si>
    <t>užimti Boch stud</t>
  </si>
  <si>
    <t>NChK</t>
  </si>
  <si>
    <t xml:space="preserve">8,15 val. Biomolekulių stereochemija   </t>
  </si>
  <si>
    <t xml:space="preserve">Fizikinė biochemija,  lab. darbai   (1-2 gr. 1/2 sav.)   </t>
  </si>
  <si>
    <t xml:space="preserve">[[prof.H.Cesiulis]]   </t>
  </si>
  <si>
    <t>Žilinskas</t>
  </si>
  <si>
    <t xml:space="preserve">Anglų kalba  1/2 gr.  </t>
  </si>
  <si>
    <t>????</t>
  </si>
  <si>
    <t>1/2 Padarauskas</t>
  </si>
  <si>
    <t>Kavaliauskas</t>
  </si>
  <si>
    <t xml:space="preserve">BUS </t>
  </si>
  <si>
    <t>C,NTM</t>
  </si>
  <si>
    <t xml:space="preserve"> Archeologinių radinių bei dokumentų konservavimas ir restauravimas    </t>
  </si>
  <si>
    <t xml:space="preserve"> Archeologinių radinių bei dokumentų konservavimas ir restauravimas , lab. darbai    </t>
  </si>
  <si>
    <t xml:space="preserve">Polimerai restauravimo technologijose </t>
  </si>
  <si>
    <t>32+32</t>
  </si>
  <si>
    <t xml:space="preserve">Biologinių, medicininių ir maistinių medžiagų analizė    </t>
  </si>
  <si>
    <t xml:space="preserve">Organinių junginių chromatografija ir spektroskopija   </t>
  </si>
  <si>
    <t>Radzevičius</t>
  </si>
  <si>
    <t xml:space="preserve">[[doc.J.Senvaitienė]]   </t>
  </si>
  <si>
    <t>NCH</t>
  </si>
  <si>
    <t>16+24</t>
  </si>
  <si>
    <t xml:space="preserve"> [[doc.A.Žalga]]            </t>
  </si>
  <si>
    <t>TChK</t>
  </si>
  <si>
    <t>kartu  NTM</t>
  </si>
  <si>
    <t>F</t>
  </si>
  <si>
    <t xml:space="preserve">Teorinė elektrochemija, lab.darbai,  </t>
  </si>
  <si>
    <t xml:space="preserve">Neorganinės sintezės metodai    </t>
  </si>
  <si>
    <t xml:space="preserve">Neorganinės sintezės metodai   lab.darbai    </t>
  </si>
  <si>
    <t xml:space="preserve">Funkcinės nanomedžiagos ir nanostruktūros </t>
  </si>
  <si>
    <t>doc.E.Garškaitė</t>
  </si>
  <si>
    <t>ERAZMUS</t>
  </si>
  <si>
    <t xml:space="preserve">Fizikinė chemija, pradmenys   </t>
  </si>
  <si>
    <t>J. Kiuberis</t>
  </si>
  <si>
    <t>Orentas</t>
  </si>
  <si>
    <t xml:space="preserve">FChL </t>
  </si>
  <si>
    <t xml:space="preserve">[[doc.A.Katelnikovas]]  </t>
  </si>
  <si>
    <t xml:space="preserve">[doc.A.Kaušaitė-Minkštimienė]]   </t>
  </si>
  <si>
    <t xml:space="preserve">[[prof.S.Tautkus, doc.A.Kaušaitė-Minkštimienė]]   </t>
  </si>
  <si>
    <t>TChK-32 val.</t>
  </si>
  <si>
    <t xml:space="preserve"> Analizinė chemija,   lab. darbai            </t>
  </si>
  <si>
    <t>Kauš-Minkšt</t>
  </si>
  <si>
    <t xml:space="preserve"> Nanobiotechnologijos analizinėje chemijoje </t>
  </si>
  <si>
    <t xml:space="preserve">ar kartu </t>
  </si>
  <si>
    <t xml:space="preserve">12-15 val.  Mokslinės informacijos paieška   </t>
  </si>
  <si>
    <t xml:space="preserve"> 12- 15 val. Chemijos istorija      </t>
  </si>
  <si>
    <t>iki kovo mėn kartu</t>
  </si>
  <si>
    <t>Žalga hidrogeol, pask,pr</t>
  </si>
  <si>
    <t>A</t>
  </si>
  <si>
    <t>P</t>
  </si>
  <si>
    <t>N</t>
  </si>
  <si>
    <t>Organinė chem. Biologams</t>
  </si>
  <si>
    <t xml:space="preserve">[[d.R.Šiukšta]]  </t>
  </si>
  <si>
    <t>[[doc.V.Jakubkienė</t>
  </si>
  <si>
    <t xml:space="preserve">[[doc.K.Radzevičius]]   </t>
  </si>
  <si>
    <t xml:space="preserve">Baigiamasis darbas     </t>
  </si>
  <si>
    <t xml:space="preserve">Pigmentai ir dažikliai,   lab.darbai   1/2 sav.   </t>
  </si>
  <si>
    <r>
      <t>Biotechnologija   paskaita</t>
    </r>
    <r>
      <rPr>
        <sz val="10"/>
        <rFont val="Times New Roman Baltic"/>
        <family val="1"/>
      </rPr>
      <t xml:space="preserve"> </t>
    </r>
  </si>
  <si>
    <t xml:space="preserve">Biotechnologija, lab. darbai    1/2 gr.  1/2 sav.   </t>
  </si>
  <si>
    <t xml:space="preserve">Biologinių, medicininių ir maistinių medžiagų analizė , lab.darbai 1/2 gr; 1/2 sav.       </t>
  </si>
  <si>
    <t xml:space="preserve">[1]  Fiziologija, 1/2 sav.                                   </t>
  </si>
  <si>
    <t xml:space="preserve">Teorinė elektrochemija     </t>
  </si>
  <si>
    <t>V. Jakubkienė, J.Dodonova</t>
  </si>
  <si>
    <t>Mažvydo biblioteka</t>
  </si>
  <si>
    <t xml:space="preserve">[[prof.A.Beganskienė]]   </t>
  </si>
  <si>
    <t>Nanotechnologijos ir medžiagotyros programa</t>
  </si>
  <si>
    <t>VAL.</t>
  </si>
  <si>
    <t>BIOCHEMIJOS programa</t>
  </si>
  <si>
    <t>VAL</t>
  </si>
  <si>
    <t>BUS  ????</t>
  </si>
  <si>
    <t>kartu su NCHM</t>
  </si>
  <si>
    <t xml:space="preserve">Biologinių, medicininių ir maistinių medžiagų analizė  , lab.d.  </t>
  </si>
  <si>
    <t xml:space="preserve">[[doc. V.Kubilius]]   </t>
  </si>
  <si>
    <t>?</t>
  </si>
  <si>
    <t xml:space="preserve">[[prof.A.Ramanavičienė]]    </t>
  </si>
  <si>
    <t xml:space="preserve">[prof.A.Ramanavičienė]]    </t>
  </si>
  <si>
    <t xml:space="preserve">[[prof.A.Ramanavičienė]]  </t>
  </si>
  <si>
    <t xml:space="preserve">[[prof.I.Čikotienė]]    </t>
  </si>
  <si>
    <t xml:space="preserve">Polimerinės medžiagos nanotechnologijose, lab. darbai 1/2 gr.     </t>
  </si>
  <si>
    <t>t</t>
  </si>
  <si>
    <t>ch</t>
  </si>
  <si>
    <t>k</t>
  </si>
  <si>
    <t>b</t>
  </si>
  <si>
    <t>viso 33</t>
  </si>
  <si>
    <t xml:space="preserve">Pigmentai ir dažikliai, lab. darbai     </t>
  </si>
  <si>
    <t>Pigmentai ir dažikliai paskaita</t>
  </si>
  <si>
    <t xml:space="preserve">[lekt.R.Skaudžius]]   </t>
  </si>
  <si>
    <r>
      <rPr>
        <b/>
        <sz val="18"/>
        <rFont val="Arial"/>
        <family val="2"/>
      </rPr>
      <t>CHEM-3</t>
    </r>
    <r>
      <rPr>
        <b/>
        <sz val="18"/>
        <color indexed="17"/>
        <rFont val="Arial"/>
        <family val="2"/>
      </rPr>
      <t xml:space="preserve"> //KRChem-5</t>
    </r>
  </si>
  <si>
    <t>PASIRENKAMIEJI  DALYKAI</t>
  </si>
  <si>
    <t>Teorinė elektrochemija, lab. darbai</t>
  </si>
  <si>
    <t>pratybos MIF 1 kl.</t>
  </si>
  <si>
    <t xml:space="preserve">Biotechnologija, lab.darbai   </t>
  </si>
  <si>
    <t xml:space="preserve"> Kompleksinių junginių elektrochem.   </t>
  </si>
  <si>
    <t>CHEMIJOS ir Nanotechnologijos ir medžiagotyros programos</t>
  </si>
  <si>
    <t xml:space="preserve"> Kubilius mag</t>
  </si>
  <si>
    <t xml:space="preserve">Fiziologija, lab. darbai  1/3 gr.   </t>
  </si>
  <si>
    <t xml:space="preserve">Enzimologija     </t>
  </si>
  <si>
    <t xml:space="preserve">[[doc.A.Markuckas]]     </t>
  </si>
  <si>
    <t>[[doc. A.Jakubkienė]]</t>
  </si>
  <si>
    <t xml:space="preserve">[[doc.V.Aleksa, prof.G.Dikčius]]                 </t>
  </si>
  <si>
    <t>Skaudžius (IVk.)</t>
  </si>
  <si>
    <t>16-20 val. Heterograndžių polimerų sintezė, lab. darbai 1/2 sav.</t>
  </si>
  <si>
    <t xml:space="preserve">[[lekt.B.Sivakova, lekt. V.Lukšėnienė]]   </t>
  </si>
  <si>
    <t xml:space="preserve">8,15 val. Polimerinės medžiagos nanotechnologijose      </t>
  </si>
  <si>
    <t>FChLspec.</t>
  </si>
  <si>
    <r>
      <t xml:space="preserve">po 4 val </t>
    </r>
    <r>
      <rPr>
        <sz val="10"/>
        <color indexed="10"/>
        <rFont val="Times New Roman Baltic"/>
        <family val="0"/>
      </rPr>
      <t>ir 1/2 gr.</t>
    </r>
  </si>
  <si>
    <t xml:space="preserve"> Koloidų chemija, lab.darbai    1/2 gr. 1/2 sav.    </t>
  </si>
  <si>
    <t xml:space="preserve">[doc.P.Katauskis]]     </t>
  </si>
  <si>
    <t xml:space="preserve"> 17-19 val.    Alchemija  </t>
  </si>
  <si>
    <t xml:space="preserve">[prof.I.Čikotienė, d.T.Javorskis]]  </t>
  </si>
  <si>
    <t xml:space="preserve">8,30 val. Organinė chemija,                    lab. darbai  </t>
  </si>
  <si>
    <t>NMCh</t>
  </si>
  <si>
    <t xml:space="preserve">Kieto kūno chemija, lab.darbai   </t>
  </si>
  <si>
    <t>senjorai 1/3 sav</t>
  </si>
  <si>
    <t>pasirenkamasis</t>
  </si>
  <si>
    <t xml:space="preserve">[[prof.A.Žilinskas]]   </t>
  </si>
  <si>
    <t>[[prof. A.Žilinskas]]</t>
  </si>
  <si>
    <t xml:space="preserve">[[prof.A.Žilinskas]]                </t>
  </si>
  <si>
    <t xml:space="preserve">CHEM-1 </t>
  </si>
  <si>
    <t xml:space="preserve">CHEM-2 </t>
  </si>
  <si>
    <t>19+12</t>
  </si>
  <si>
    <t xml:space="preserve">[[prof.R.Pauliukaitė]]    </t>
  </si>
  <si>
    <t xml:space="preserve"> Pedag,prof.</t>
  </si>
  <si>
    <t>[[R.Voronovič]]</t>
  </si>
  <si>
    <t>doc. A.Žalga, d.G.Braziulis</t>
  </si>
  <si>
    <t>prof.A.Ramanavičius</t>
  </si>
  <si>
    <t>koloid nuo 8 iki 12</t>
  </si>
  <si>
    <t>nuo 12 -16 Farmacija lab. darbai</t>
  </si>
  <si>
    <t xml:space="preserve">[prof.V.Vičkačkaitė, dok.M.Janulevičius]]  </t>
  </si>
  <si>
    <t>Misevičius</t>
  </si>
  <si>
    <t xml:space="preserve">PENKTADIENĮ </t>
  </si>
  <si>
    <t>Farmacinė chemija (vasaris-kovas)</t>
  </si>
  <si>
    <t>Farmacinė chemija (balandis-gegužė)</t>
  </si>
  <si>
    <t>lekt.L.Mikoliūnaitė</t>
  </si>
  <si>
    <t>prof.S.Tumkevičius</t>
  </si>
  <si>
    <t>lekt.J.Bucevičius</t>
  </si>
  <si>
    <t>N-16</t>
  </si>
  <si>
    <t>FC hLab</t>
  </si>
  <si>
    <t xml:space="preserve">[[prof.A.Žilinskas]]     </t>
  </si>
  <si>
    <t xml:space="preserve">[prof.V.Masevičius]]             </t>
  </si>
  <si>
    <t>12-15 val.  Maisto chemija</t>
  </si>
  <si>
    <t>12-15 Maisto chemija</t>
  </si>
  <si>
    <t xml:space="preserve">Neorganinė chemija,   1/2 gr. lab.darbai    </t>
  </si>
  <si>
    <t xml:space="preserve">Skysčių chromatografija </t>
  </si>
  <si>
    <t>prof. A.Padarauskas</t>
  </si>
  <si>
    <t>MedF magistrai</t>
  </si>
  <si>
    <t>Farmacinė chemija,  lab. darbai (balandis-gegužė)</t>
  </si>
  <si>
    <t>t,b, 32 val. paskaitų</t>
  </si>
  <si>
    <t xml:space="preserve">Saulėtekio al. 7, R207 aud.      </t>
  </si>
  <si>
    <t xml:space="preserve">[[prof.O.Rukšėnas]]  </t>
  </si>
  <si>
    <t xml:space="preserve">Saulėtekio al. 7, C258         </t>
  </si>
  <si>
    <t xml:space="preserve">[[ lekt.V.Survilienė]]   </t>
  </si>
  <si>
    <t xml:space="preserve"> 8,30 val.  Organinė chemija                                          </t>
  </si>
  <si>
    <t xml:space="preserve">Fiziologija         </t>
  </si>
  <si>
    <t xml:space="preserve">Fiziologija                                                                                       </t>
  </si>
  <si>
    <t>38 stud</t>
  </si>
  <si>
    <t>Žilinskas Maisto chemija</t>
  </si>
  <si>
    <t xml:space="preserve">Mikrobiologija                     </t>
  </si>
  <si>
    <t>Saulėtelio al. 7,  R 324 lab..</t>
  </si>
  <si>
    <t xml:space="preserve">Mikrobiologija,     lab. darbai                </t>
  </si>
  <si>
    <t xml:space="preserve">Mikrobiologija,     lab. darbai            </t>
  </si>
  <si>
    <t>7 stud.</t>
  </si>
  <si>
    <t xml:space="preserve">Pigmentai ir dažikliai  paskaita          </t>
  </si>
  <si>
    <t xml:space="preserve">Genetika          </t>
  </si>
  <si>
    <t>11,30 val.  Neorganinė chemija, lab.darbai   1/2 gr.</t>
  </si>
  <si>
    <t xml:space="preserve">Koloidų chemija,     lab. darbai (1/2 sav; 1/2 gr.)                  </t>
  </si>
  <si>
    <t xml:space="preserve">Neorganinė chem.    1/2 gr.    lab. darbai                                  </t>
  </si>
  <si>
    <t xml:space="preserve"> Neorganinė chemija, lab.darbai   1/2 gr.      </t>
  </si>
  <si>
    <t>nuo 8-10</t>
  </si>
  <si>
    <t>nuo12-15</t>
  </si>
  <si>
    <t>kur vyks</t>
  </si>
  <si>
    <t>Saulėtekio al. 7,  R 102 aud.</t>
  </si>
  <si>
    <t xml:space="preserve">[doc.D.Plaušinaitis, dok.L.Sinkevičius]] </t>
  </si>
  <si>
    <t>nuo balandžio mėn.</t>
  </si>
  <si>
    <t>[[prof.V.Masevičius   ]]</t>
  </si>
  <si>
    <t xml:space="preserve">[[prof. V.Masevičius]]    </t>
  </si>
  <si>
    <t xml:space="preserve"> Matematinis cheminių procesų modeliavimas paskaita       </t>
  </si>
  <si>
    <t xml:space="preserve">Metalų korozija, lab. darbai    </t>
  </si>
  <si>
    <t xml:space="preserve">Heterociklų  chemija  </t>
  </si>
  <si>
    <t xml:space="preserve">  Fizikinė chemija,    lab. darbai                   </t>
  </si>
  <si>
    <t xml:space="preserve">14-16 val. Organinė chemija     1/2 sav.                                         </t>
  </si>
  <si>
    <t xml:space="preserve">Kieto kūno chemija   , lab.darbai </t>
  </si>
  <si>
    <t xml:space="preserve">Neorganinė biochemija,  paskaita  </t>
  </si>
  <si>
    <t xml:space="preserve"> Anglų kalba   1/2 gr.         </t>
  </si>
  <si>
    <t xml:space="preserve">Anglų kalba   1/2 gr.   </t>
  </si>
  <si>
    <t>kartu su C</t>
  </si>
  <si>
    <t>Nano</t>
  </si>
  <si>
    <t>2017 m. Pavasaris</t>
  </si>
  <si>
    <t xml:space="preserve">[[doc. P. Katauskis]]     </t>
  </si>
  <si>
    <t xml:space="preserve">[prof. H. Cesiulis, dokt.E.Vernickaitė]]  </t>
  </si>
  <si>
    <t>Mikoliūnaitė</t>
  </si>
  <si>
    <t>NChK seminarai, 1/2 sav</t>
  </si>
  <si>
    <t xml:space="preserve">[[prof.V. Masevičius]]  </t>
  </si>
  <si>
    <t>JGMC</t>
  </si>
  <si>
    <t>Saulėtelio al. 7,  R103 aud.</t>
  </si>
  <si>
    <r>
      <t xml:space="preserve">Genetika,  lab. darbai  </t>
    </r>
    <r>
      <rPr>
        <b/>
        <sz val="10"/>
        <rFont val="Times New Roman Baltic"/>
        <family val="0"/>
      </rPr>
      <t>(1/2 gr.)</t>
    </r>
    <r>
      <rPr>
        <sz val="10"/>
        <rFont val="Times New Roman Baltic"/>
        <family val="1"/>
      </rPr>
      <t xml:space="preserve">    </t>
    </r>
  </si>
  <si>
    <r>
      <t xml:space="preserve">Genetika,  lab. darbai  </t>
    </r>
    <r>
      <rPr>
        <b/>
        <sz val="10"/>
        <rFont val="Times New Roman Baltic"/>
        <family val="0"/>
      </rPr>
      <t xml:space="preserve">(1/2  gr.) </t>
    </r>
    <r>
      <rPr>
        <sz val="10"/>
        <rFont val="Times New Roman Baltic"/>
        <family val="1"/>
      </rPr>
      <t xml:space="preserve">  </t>
    </r>
  </si>
  <si>
    <t>FF, III r.,  520 lab., Saulėtekio al. 9</t>
  </si>
  <si>
    <t xml:space="preserve">[[prof.E.Orentas]]     </t>
  </si>
  <si>
    <t xml:space="preserve">[doc. R.Skaudžius]]   </t>
  </si>
  <si>
    <t xml:space="preserve">[[doc. A.Kaušaitė-Minkštimienė]]   </t>
  </si>
  <si>
    <t xml:space="preserve">[[prof. A.Žilinskas]]                </t>
  </si>
  <si>
    <t xml:space="preserve">[[doc. A.Kavaliauskas]]  </t>
  </si>
  <si>
    <t xml:space="preserve">[[doc.R.Skaudžius]]                 </t>
  </si>
  <si>
    <t xml:space="preserve">[[doc. V.Kubilius]]  </t>
  </si>
  <si>
    <t xml:space="preserve">[[lekt. M.Misevičius]]                 </t>
  </si>
  <si>
    <t xml:space="preserve">[[lekt.I.Grigoravičiūtė-Puronienė]]   </t>
  </si>
  <si>
    <t>36 stud</t>
  </si>
  <si>
    <t>daugiau gr</t>
  </si>
  <si>
    <t>12 stud</t>
  </si>
  <si>
    <t>11 stud</t>
  </si>
  <si>
    <t xml:space="preserve">Paviršiaus nanochemija ir struktūrinės analizės metodai   </t>
  </si>
  <si>
    <t>Pauliukaitė</t>
  </si>
  <si>
    <t>Vaitkus Erasmus</t>
  </si>
  <si>
    <t xml:space="preserve"> Matematika,   seminaras                        </t>
  </si>
  <si>
    <t xml:space="preserve">  Matematika,  seminaras             </t>
  </si>
  <si>
    <t xml:space="preserve">   Matematika,  seminaras             </t>
  </si>
  <si>
    <t xml:space="preserve">8,30 val.   Fizika,                           seminaras              </t>
  </si>
  <si>
    <t xml:space="preserve"> Analizinė chemija, seminaras  </t>
  </si>
  <si>
    <t xml:space="preserve">Matematika, seminaras   </t>
  </si>
  <si>
    <t xml:space="preserve">  Matematika, seminaras   </t>
  </si>
  <si>
    <t xml:space="preserve"> Fizika,    seminaras          </t>
  </si>
  <si>
    <r>
      <t xml:space="preserve">  </t>
    </r>
    <r>
      <rPr>
        <sz val="10"/>
        <rFont val="Times New Roman Baltic"/>
        <family val="1"/>
      </rPr>
      <t xml:space="preserve">    Matematika, seminaras                             </t>
    </r>
  </si>
  <si>
    <t xml:space="preserve">Organinė chemija,                   seminaras                         </t>
  </si>
  <si>
    <t xml:space="preserve">Fizika, seminaras  </t>
  </si>
  <si>
    <t xml:space="preserve">  Matematika, seminaras    </t>
  </si>
  <si>
    <t xml:space="preserve">Fizikinė chemija,                     seminaras                           </t>
  </si>
  <si>
    <t xml:space="preserve">Pagrindinių grupių elementų chemija,      seminaras   </t>
  </si>
  <si>
    <t xml:space="preserve"> Pagrindinių grupių elementų chemija,   seminaras    </t>
  </si>
  <si>
    <t xml:space="preserve">13,30 val. Fizikinė chemija,          seminaras   </t>
  </si>
  <si>
    <t xml:space="preserve">Pagrindinių grupių elementų chemija,  seminaras   </t>
  </si>
  <si>
    <t xml:space="preserve">  13,30 val. Fizikinės chem. seminaras     </t>
  </si>
  <si>
    <t xml:space="preserve">Konservavimo chemija , seminaras  </t>
  </si>
  <si>
    <t xml:space="preserve"> Organinė chemija,           seminaras                                         </t>
  </si>
  <si>
    <t xml:space="preserve">Cheminė termodinamika nanotechnologijose, seminaras   </t>
  </si>
  <si>
    <t xml:space="preserve">Organinė chemija, seminaras    </t>
  </si>
  <si>
    <t xml:space="preserve"> Fizikinė chemija, seminaras   </t>
  </si>
  <si>
    <t xml:space="preserve"> Biomolekulių stereochemija, seminaras       </t>
  </si>
  <si>
    <t>Biochemija, seminaras      1/2 gr.</t>
  </si>
  <si>
    <t xml:space="preserve">Biochemija, seminaras      </t>
  </si>
  <si>
    <t xml:space="preserve">[2] Analizinė chemija       seminaras      ( 1/2 sav.) </t>
  </si>
  <si>
    <t xml:space="preserve">Polimerų chemija,          seminaras  (1/2 gr.   )  </t>
  </si>
  <si>
    <t xml:space="preserve">Spektroskopija, seminaras   </t>
  </si>
  <si>
    <t xml:space="preserve">Neorganinė chemija, seminaras  </t>
  </si>
  <si>
    <t xml:space="preserve">Polimerų chemija,          seminaras  (1/2 gr.)     </t>
  </si>
  <si>
    <t xml:space="preserve">Polimerų chemija,               seminaras    (1/2 gr.)    </t>
  </si>
  <si>
    <t xml:space="preserve">Polimerų chemija,               seminarass   (1/2 gr.)     </t>
  </si>
  <si>
    <t xml:space="preserve">Spektrospkopija, seminaras  </t>
  </si>
  <si>
    <t xml:space="preserve">Neorganinės chemijos seminaras   </t>
  </si>
  <si>
    <t xml:space="preserve">Polimerų chemija,          seminaras </t>
  </si>
  <si>
    <t xml:space="preserve"> Archeologinių radinių bei dokumentų konservavimas ir restauravimas, seminaras       </t>
  </si>
  <si>
    <t>Polimerų chemija, seminaras</t>
  </si>
  <si>
    <t xml:space="preserve">Polimerinės medžiagos nanotechnologijose, seminaras   </t>
  </si>
  <si>
    <t xml:space="preserve">  Analizinė chemija , seminaras   1/2 gr. 1/2 sav.   </t>
  </si>
  <si>
    <t xml:space="preserve">Fizikinė biochemija, seminaras   </t>
  </si>
  <si>
    <t xml:space="preserve">8,15 val. Spektroskopija , seminaras ,1 gr.            </t>
  </si>
  <si>
    <t xml:space="preserve">Cheminio eksperimento statistika, paskaita ir seminaras   </t>
  </si>
  <si>
    <t xml:space="preserve">Cheminio eksperimento statistika  seminaras 1/2 gr., 1/2 sav. </t>
  </si>
  <si>
    <t xml:space="preserve">   Biomolekulių stereochemija , seminaras      </t>
  </si>
  <si>
    <t xml:space="preserve">Organinių junginių chromatografija ir spektroskopija, seminaras, lab.darbai.   </t>
  </si>
  <si>
    <t xml:space="preserve">15,30 val. Polimerų perdirbimas, paskaita ir seminaras   </t>
  </si>
  <si>
    <t xml:space="preserve">Organinių junginių chromatografija ir spektroskopija , seminaras, lab.darbai  </t>
  </si>
  <si>
    <t xml:space="preserve"> Matematinis cheminių procesų modeliavimas paskaita ir seminaras      </t>
  </si>
  <si>
    <t xml:space="preserve">Paviršiaus chemija, paskaita ir seminaras   </t>
  </si>
  <si>
    <t xml:space="preserve"> Kieto kūno chemija paskata, seminaras  </t>
  </si>
  <si>
    <t xml:space="preserve">Neorganinė biochemija,   seminaras    </t>
  </si>
  <si>
    <t xml:space="preserve">Fizikinė neorganinė chemija, seminaras     </t>
  </si>
  <si>
    <t xml:space="preserve">16 val.  Taikomoji elektrochemija, paskaita ir seminaras        </t>
  </si>
  <si>
    <t>Organinių reakcijų mechanizmai, seminaras</t>
  </si>
  <si>
    <t xml:space="preserve">16-19 val. Stereoselektyvios reakcijos, paskaita ir seminaras    </t>
  </si>
  <si>
    <t xml:space="preserve">Stereoselektyvios reakcijos, seminaras  </t>
  </si>
  <si>
    <t xml:space="preserve">Heterociklų  chemija ,  seminaras  </t>
  </si>
  <si>
    <t xml:space="preserve">13-16 val.  Kultūros vertybių restauravimo teorija , paskaita ir seminaras     </t>
  </si>
  <si>
    <t xml:space="preserve">Elektrocheminis nanostruktūrizavimas, paskaita ir seminaras      </t>
  </si>
  <si>
    <t xml:space="preserve">Savaiminių organizacijos principų taikymas nanostruktūrintų medžiagų sintezėje, paskaita ir seminaras  </t>
  </si>
  <si>
    <t xml:space="preserve">Kieto kūno chemija paskaita, seminaras  </t>
  </si>
  <si>
    <t xml:space="preserve">Biocheminiai ir nanotechnologiniai metodai taikomi bionanotechnologijose paskaita, seminaras, tiriamasis darbas     </t>
  </si>
  <si>
    <t>Organinė chemija ekologai, seminaras  1/2 sav.</t>
  </si>
  <si>
    <r>
      <t>Hidrochemija paskaita ir seminaras (gamt.)</t>
    </r>
    <r>
      <rPr>
        <sz val="10"/>
        <color indexed="10"/>
        <rFont val="Times New Roman Baltic"/>
        <family val="0"/>
      </rPr>
      <t xml:space="preserve">   </t>
    </r>
  </si>
  <si>
    <t>Farmacinė chemija, seminaras 1 gr  .(vasaris-kovas)</t>
  </si>
  <si>
    <t>Farmacinė chemija, seminaras 2 gr (balandis-gegužė)</t>
  </si>
  <si>
    <t>Farmacinė chemija, seminaras 1 (balandis-gegužė)</t>
  </si>
  <si>
    <t xml:space="preserve">[[prof.E.Orentas]]   </t>
  </si>
  <si>
    <t>DFA  (Saulėtekio al. , Didžioji fizikos auditorija)</t>
  </si>
  <si>
    <t>155 sem. kab.</t>
  </si>
  <si>
    <t>TChA</t>
  </si>
  <si>
    <t xml:space="preserve"> 8,15 val.  [2]  Organinė chemija 1/2 sav.                                         </t>
  </si>
  <si>
    <t xml:space="preserve"> Organinė chemija                                         </t>
  </si>
  <si>
    <t xml:space="preserve">[[prof.E.Orentas]]  </t>
  </si>
  <si>
    <t xml:space="preserve">[[prof. E.Orentas]]   </t>
  </si>
  <si>
    <t>Brukštus I M</t>
  </si>
  <si>
    <t xml:space="preserve"> Biomolekulių stereochemija   </t>
  </si>
  <si>
    <t xml:space="preserve">[[lekt. I. Karpavičienė]]    </t>
  </si>
  <si>
    <t xml:space="preserve">[[doc. R. Vaitkus]]    </t>
  </si>
  <si>
    <t>Vaitkus</t>
  </si>
  <si>
    <t xml:space="preserve">[[lekt. I. Karpavičienė, lekt. G. Petraitytė]]  </t>
  </si>
  <si>
    <t xml:space="preserve">[[prof.V.Masevičius]]   </t>
  </si>
  <si>
    <t>Saulėtekio al. 7, C248 lab.</t>
  </si>
  <si>
    <t xml:space="preserve">[[lekt. R. Petkauskaitė]]     </t>
  </si>
  <si>
    <t xml:space="preserve">[[lekt.Dr. A.Gegeckas]]     </t>
  </si>
  <si>
    <t xml:space="preserve">[[doc.A. Valiūnienė, dok. M. Vainoris]]    </t>
  </si>
  <si>
    <t xml:space="preserve">[[ doc.D. Plaušinaitis, dokt.D. Balčiūnas]]   </t>
  </si>
  <si>
    <t>[1] Katelnikovas</t>
  </si>
  <si>
    <t>Ramanavičius Erasmus</t>
  </si>
  <si>
    <t>Farmacija Mikoliūnaitė</t>
  </si>
  <si>
    <t>Ramanavičius I M</t>
  </si>
  <si>
    <t xml:space="preserve">[[lekt.Š.Repšys]]     </t>
  </si>
  <si>
    <t xml:space="preserve">[[lekt.Š. Repšys]]     </t>
  </si>
  <si>
    <t xml:space="preserve"> 8.15 val. Spektroskopija,  seminaras , 2 gr.        </t>
  </si>
  <si>
    <t xml:space="preserve"> Fizikinė biochemija    </t>
  </si>
  <si>
    <t>FTMC, Saulėtekio al. 3, E 302</t>
  </si>
  <si>
    <t xml:space="preserve">[[doc. R. Skaudžius]]   </t>
  </si>
  <si>
    <t xml:space="preserve">[prof. A.Ramanavičius, dokt.E.Vernickaitė]]  </t>
  </si>
  <si>
    <t>Matem(Repšys)</t>
  </si>
  <si>
    <t>Masevičius</t>
  </si>
  <si>
    <t xml:space="preserve">[[lekt. Š.Repšys]]     </t>
  </si>
  <si>
    <t xml:space="preserve">[[prof. V.Masevičius]]  </t>
  </si>
  <si>
    <t>11+2</t>
  </si>
  <si>
    <t>N-2017</t>
  </si>
  <si>
    <t>Repšys</t>
  </si>
  <si>
    <t xml:space="preserve">[[lekt. I.Rozgienė]]        </t>
  </si>
  <si>
    <r>
      <rPr>
        <sz val="10"/>
        <rFont val="Times New Roman Baltic"/>
        <family val="0"/>
      </rPr>
      <t xml:space="preserve">[[lekt. I. Rozgienė]]  </t>
    </r>
    <r>
      <rPr>
        <sz val="10"/>
        <color indexed="40"/>
        <rFont val="Times New Roman Baltic"/>
        <family val="1"/>
      </rPr>
      <t xml:space="preserve">      </t>
    </r>
  </si>
  <si>
    <t xml:space="preserve">Organinė chemija, seminaras      </t>
  </si>
  <si>
    <t>kartu su 2 gr.</t>
  </si>
  <si>
    <t>auditorija nesinaudos</t>
  </si>
  <si>
    <t>MIF 1 kl.</t>
  </si>
  <si>
    <t xml:space="preserve"> Matematinis cheminių procesų modeliavimas paskaita ir seminarai  1/2 gr. 1/2 sav.    </t>
  </si>
  <si>
    <t>dainuoja</t>
  </si>
  <si>
    <t>215 k.</t>
  </si>
  <si>
    <t>Organinės  chemijos konsultacija</t>
  </si>
  <si>
    <t xml:space="preserve"> Organinė chemija,        lab. darbai  </t>
  </si>
  <si>
    <t xml:space="preserve">  Organinė chemija,           seminaras                                          </t>
  </si>
  <si>
    <t>2017 06 12   9 val  KDA ir NChA  FCHA magistrų gynimas</t>
  </si>
  <si>
    <t>2017 06 08</t>
  </si>
  <si>
    <t>2017 06 09</t>
  </si>
  <si>
    <t>2017 06 07</t>
  </si>
  <si>
    <t>10 val</t>
  </si>
  <si>
    <t>09 val.</t>
  </si>
  <si>
    <t xml:space="preserve">2017 06   6-7   9 val. BIOCHEM  bakalaurai </t>
  </si>
  <si>
    <t xml:space="preserve">2017 06 09   9 val.  BIOCH  magistrai </t>
  </si>
  <si>
    <t>Spausdinti diplomus  06 15 d. saulėteky</t>
  </si>
  <si>
    <t>Karpavičienė</t>
  </si>
  <si>
    <t xml:space="preserve">OChK </t>
  </si>
  <si>
    <t>bakalaurų gynimas OChA</t>
  </si>
  <si>
    <t>10 val. AAChK bakalaur gynimas KDA</t>
  </si>
  <si>
    <t>10 val. NChK bakalaur gynimas NChA</t>
  </si>
  <si>
    <t>bakalaurų gynimas FChA</t>
  </si>
  <si>
    <t>bakalaurų gynimas PChA</t>
  </si>
  <si>
    <t>2017 06 09 10 val.</t>
  </si>
  <si>
    <t>bakalaurų gynimas TChA</t>
  </si>
  <si>
    <t>TChA, lab.</t>
  </si>
  <si>
    <t>2018 pavasaris</t>
  </si>
  <si>
    <t>nėra 3 gr.</t>
  </si>
  <si>
    <t xml:space="preserve">[[asist. M. Misevičius]]             </t>
  </si>
  <si>
    <t xml:space="preserve">8 val. 15 min.  Neorganinė chemija               </t>
  </si>
  <si>
    <t xml:space="preserve">[[prof. I. Čikotienė]]   </t>
  </si>
  <si>
    <t>8val. 15 min. Neorganinė chemija</t>
  </si>
  <si>
    <t xml:space="preserve">[[asist. M. Misevičius]]   </t>
  </si>
  <si>
    <t xml:space="preserve">Koloidų chemija  </t>
  </si>
  <si>
    <t>8 val. 15 min.  Spektroskopija</t>
  </si>
  <si>
    <t xml:space="preserve">Polimerinės medžiagos nanotechnologijose,  seminaras    (1/2 gr.)    </t>
  </si>
  <si>
    <t xml:space="preserve">Polimerinės medžiagos nanotechnologijose,   lab. darbai (1/2 grupės)  </t>
  </si>
  <si>
    <t xml:space="preserve">[[prof. V. Masevičius]]  </t>
  </si>
  <si>
    <t xml:space="preserve">[[asist. M. Misevičius]]                 </t>
  </si>
  <si>
    <r>
      <t>Koloidų chemija,  lab. darbai  (1/2 sav;</t>
    </r>
    <r>
      <rPr>
        <sz val="10"/>
        <color indexed="10"/>
        <rFont val="Times New Roman Baltic"/>
        <family val="0"/>
      </rPr>
      <t xml:space="preserve"> 1/2 gr</t>
    </r>
    <r>
      <rPr>
        <sz val="10"/>
        <rFont val="Times New Roman Baltic"/>
        <family val="1"/>
      </rPr>
      <t xml:space="preserve">.)                                     </t>
    </r>
  </si>
  <si>
    <t xml:space="preserve">Polimerų chemija,  pratybos    (1/2 gr.)   </t>
  </si>
  <si>
    <t xml:space="preserve"> Neorganinė chemija,  (1/2 gr.)  lab. darbai                                    </t>
  </si>
  <si>
    <t xml:space="preserve">Polimerų chemija,  lab. darbai (1/2 grupės)  </t>
  </si>
  <si>
    <t xml:space="preserve">Polimerų chemija,  seminaras    (1/2 gr.)   </t>
  </si>
  <si>
    <t xml:space="preserve">[[asist. A. Vyšniauskas]]     </t>
  </si>
  <si>
    <t xml:space="preserve">[[ prof. S.Šakirzanovas]]   </t>
  </si>
  <si>
    <t xml:space="preserve">[[asist. A. Bočkuvienė]]  </t>
  </si>
  <si>
    <t xml:space="preserve">[[asist. J. Jonikaitė-Švėgždienė]]   </t>
  </si>
  <si>
    <t xml:space="preserve">[[asist. V. Klimkevičius]]  </t>
  </si>
  <si>
    <t xml:space="preserve">[[asist.V. Klimkevičius]]  </t>
  </si>
  <si>
    <t xml:space="preserve">[[asist. L. Mikoliūnaitė]]  </t>
  </si>
  <si>
    <t xml:space="preserve">[[prof. S.Šakirzanovas, lekt. Ž. Stankevičiūtė]]  </t>
  </si>
  <si>
    <t xml:space="preserve">[[prof. S.Šakirzanovas]]  </t>
  </si>
  <si>
    <t>nėra 5 gr.</t>
  </si>
  <si>
    <t>Perkelta į IV s.</t>
  </si>
  <si>
    <t>nevyks 2018</t>
  </si>
  <si>
    <t xml:space="preserve">  Anglų kalba    </t>
  </si>
  <si>
    <t xml:space="preserve">[1] Analizinė chemija       seminaras      ( 1/2 sav.) </t>
  </si>
  <si>
    <t xml:space="preserve"> Anglų kalba   </t>
  </si>
  <si>
    <t>Organinė chemija, lab. darbai   04.01-06.01 (9-16 savaitė)</t>
  </si>
  <si>
    <t xml:space="preserve">[[lekt. I. Rozgienė]]        </t>
  </si>
  <si>
    <t xml:space="preserve">8,15 val.  Analizinė chemija, seminaras   </t>
  </si>
  <si>
    <t xml:space="preserve"> Anglų kalba  </t>
  </si>
  <si>
    <t xml:space="preserve">[lekt.V.Olšauskaitė, dokt.M. Janulevičius ]]  </t>
  </si>
  <si>
    <t xml:space="preserve">[[doc.A.Katelnikovas, j. a. V. Poškus]]   </t>
  </si>
  <si>
    <r>
      <t>[[</t>
    </r>
    <r>
      <rPr>
        <sz val="10"/>
        <rFont val="Times New Roman Baltic"/>
        <family val="0"/>
      </rPr>
      <t>prof.A.Ramanavičienė, j.a. A. Žilionis</t>
    </r>
    <r>
      <rPr>
        <sz val="10"/>
        <rFont val="Times New Roman Baltic"/>
        <family val="1"/>
      </rPr>
      <t xml:space="preserve">]]   </t>
    </r>
  </si>
  <si>
    <t xml:space="preserve">[[prof. A.Padarauskas, j.a. A.Žilionis]]  </t>
  </si>
  <si>
    <t xml:space="preserve">[[asist. A. Laurikėnas]]   </t>
  </si>
  <si>
    <t xml:space="preserve">[[asist. V. Klimkevičius]]   </t>
  </si>
  <si>
    <t xml:space="preserve">[[doc. V. Plaušinaitienė]]  </t>
  </si>
  <si>
    <r>
      <t>1</t>
    </r>
    <r>
      <rPr>
        <b/>
        <sz val="12"/>
        <rFont val="Times New Roman Baltic"/>
        <family val="0"/>
      </rPr>
      <t>0-14</t>
    </r>
    <r>
      <rPr>
        <sz val="12"/>
        <rFont val="Times New Roman Baltic"/>
        <family val="0"/>
      </rPr>
      <t xml:space="preserve"> val.</t>
    </r>
    <r>
      <rPr>
        <sz val="10"/>
        <rFont val="Times New Roman Baltic"/>
        <family val="0"/>
      </rPr>
      <t xml:space="preserve"> </t>
    </r>
    <r>
      <rPr>
        <sz val="10"/>
        <rFont val="Times New Roman Baltic"/>
        <family val="1"/>
      </rPr>
      <t>Neorganinė chemija lab.d.</t>
    </r>
    <r>
      <rPr>
        <u val="single"/>
        <sz val="10"/>
        <rFont val="Times New Roman Baltic"/>
        <family val="0"/>
      </rPr>
      <t xml:space="preserve"> </t>
    </r>
    <r>
      <rPr>
        <b/>
        <u val="single"/>
        <sz val="12"/>
        <rFont val="Times New Roman Baltic"/>
        <family val="0"/>
      </rPr>
      <t>(1/2 gr.)</t>
    </r>
    <r>
      <rPr>
        <sz val="10"/>
        <rFont val="Times New Roman Baltic"/>
        <family val="1"/>
      </rPr>
      <t xml:space="preserve">   [[doc.V.Plaušinaitienė]]  BNChL  ;                                                              </t>
    </r>
    <r>
      <rPr>
        <b/>
        <sz val="12"/>
        <rFont val="Times New Roman Baltic"/>
        <family val="0"/>
      </rPr>
      <t>11-15 val.</t>
    </r>
    <r>
      <rPr>
        <sz val="10"/>
        <rFont val="Times New Roman Baltic"/>
        <family val="1"/>
      </rPr>
      <t xml:space="preserve"> Polimerų chemija,       lab. darbai</t>
    </r>
    <r>
      <rPr>
        <u val="single"/>
        <sz val="10"/>
        <rFont val="Times New Roman Baltic"/>
        <family val="0"/>
      </rPr>
      <t xml:space="preserve"> </t>
    </r>
    <r>
      <rPr>
        <b/>
        <u val="single"/>
        <sz val="12"/>
        <rFont val="Times New Roman Baltic"/>
        <family val="0"/>
      </rPr>
      <t>(1/2 grupės)</t>
    </r>
    <r>
      <rPr>
        <u val="single"/>
        <sz val="10"/>
        <rFont val="Times New Roman Baltic"/>
        <family val="0"/>
      </rPr>
      <t xml:space="preserve"> </t>
    </r>
    <r>
      <rPr>
        <sz val="10"/>
        <rFont val="Times New Roman Baltic"/>
        <family val="1"/>
      </rPr>
      <t xml:space="preserve"> </t>
    </r>
  </si>
  <si>
    <t>Rozgienė</t>
  </si>
  <si>
    <t>Katelnikovas</t>
  </si>
  <si>
    <t>Vyšniauskas</t>
  </si>
  <si>
    <t>Kareiva</t>
  </si>
  <si>
    <t>Laurikėnas</t>
  </si>
  <si>
    <t>Plaušinaitienė</t>
  </si>
  <si>
    <t xml:space="preserve">[[doc. T. Kochanė]]  </t>
  </si>
  <si>
    <t>Švėgždienė</t>
  </si>
  <si>
    <t>[[asist. Jonikaitė-Švėgždienė]]</t>
  </si>
  <si>
    <t>Kaušaitė Farmacija</t>
  </si>
  <si>
    <t>Gabriūnaitė</t>
  </si>
  <si>
    <t xml:space="preserve">[[asist. I. Gabriūnaitė]]      </t>
  </si>
  <si>
    <t xml:space="preserve">[[asist. E. Vernickaitė]]   </t>
  </si>
  <si>
    <t>Vernickaitė</t>
  </si>
  <si>
    <t xml:space="preserve">[[ doc.D.Plaušinaitis, dokt. L. Sinkevičius]]   </t>
  </si>
  <si>
    <t>aisit. L. Mikoliūnaitė</t>
  </si>
  <si>
    <t xml:space="preserve">     [[lekt. I. Rozgienė]]        </t>
  </si>
  <si>
    <t xml:space="preserve">Anglų kalba, 1/2 gr.                </t>
  </si>
  <si>
    <t xml:space="preserve"> Analizinė chemija,  seminaras                                      </t>
  </si>
  <si>
    <t xml:space="preserve">  Matematika,   seminaras                              </t>
  </si>
  <si>
    <t xml:space="preserve"> Analizinė chemija, seminaras         </t>
  </si>
  <si>
    <t xml:space="preserve">Anglų kalba  1/2 gr.                 </t>
  </si>
  <si>
    <t xml:space="preserve">Anglų kalba  1/2 gr.                     </t>
  </si>
  <si>
    <t xml:space="preserve">Matematika, seminaras                           </t>
  </si>
  <si>
    <r>
      <t xml:space="preserve">PRIVALOMAS tik NTM programai:                      </t>
    </r>
    <r>
      <rPr>
        <b/>
        <u val="single"/>
        <sz val="18"/>
        <rFont val="Arial"/>
        <family val="2"/>
      </rPr>
      <t>Paviršiaus chemija, paskaita ir pratybos</t>
    </r>
    <r>
      <rPr>
        <b/>
        <sz val="16"/>
        <rFont val="Arial"/>
        <family val="2"/>
      </rPr>
      <t xml:space="preserve">      [[asist. A. Vyšniauskas]]   PChA</t>
    </r>
  </si>
  <si>
    <t>Šakirzanovas</t>
  </si>
  <si>
    <t>Farmacija (Tumkevičius)</t>
  </si>
  <si>
    <t>Matem (Karikovas)</t>
  </si>
  <si>
    <t xml:space="preserve">[[lekt. dr. E. Karikovas]]     </t>
  </si>
  <si>
    <t>TChA (117 a.)</t>
  </si>
  <si>
    <t>TGA (145 a.)</t>
  </si>
  <si>
    <t>ACHA (227 a.)</t>
  </si>
  <si>
    <t>FChA (110 a.)</t>
  </si>
  <si>
    <t>PChA (250 a.)</t>
  </si>
  <si>
    <t>K D A (223 a.)</t>
  </si>
  <si>
    <t>NChA (141 a.)</t>
  </si>
  <si>
    <t>OChA (125 a.)</t>
  </si>
  <si>
    <t>ASA (218 a.)</t>
  </si>
  <si>
    <t>nuo gegužės 1 d. Polimerinės medžiagos nanotechnologijose  [[prof.S.Budrienė]] TGA</t>
  </si>
  <si>
    <t>Shannon</t>
  </si>
  <si>
    <t>Kaušaitė I M Nano</t>
  </si>
  <si>
    <t xml:space="preserve">[[doc. J. Dodonova, doc. V. Jakubkienė]]     </t>
  </si>
  <si>
    <t xml:space="preserve">[[prof.S. Tumkevičius, dokt. I. Baškirova]]     </t>
  </si>
  <si>
    <t>Organinė chemija, lab. darbai 04.01-06.01 (9-16 savaitė) [prof. S. Tumkevičius, dokt. I. Baškirova]</t>
  </si>
  <si>
    <t xml:space="preserve">[[doc. J. Dodonova, asist. S. Višniakova]]     </t>
  </si>
  <si>
    <t xml:space="preserve">[[ doc. A. Brukštus, doc. V. Jakubkienė]]  </t>
  </si>
  <si>
    <t>[[asist. I. Karpavičienė]]</t>
  </si>
  <si>
    <t xml:space="preserve">[[prof. V. Masevičius, asist. I. Karpavičienė]]   </t>
  </si>
  <si>
    <t xml:space="preserve">[[prof. A. Žilinskas]]   </t>
  </si>
  <si>
    <t xml:space="preserve">[[doc. R. Vaitkus ]]  </t>
  </si>
  <si>
    <t xml:space="preserve">Farmacija, pratybos </t>
  </si>
  <si>
    <t>Farmacija, Tumkevičius paskaita</t>
  </si>
  <si>
    <t>Saulėtekio al. 7, R202 aud.</t>
  </si>
  <si>
    <t>Saulėtekio al. 7, R101 aud.</t>
  </si>
  <si>
    <t xml:space="preserve">[[asist. I. Karpavičienė]]   </t>
  </si>
  <si>
    <t>Nevyksta 2018</t>
  </si>
  <si>
    <t>Termodinamikos rinktiniai skyriai,  paskaita ir seminaras</t>
  </si>
  <si>
    <t>Bočkuvienė Konservavimo chem.</t>
  </si>
  <si>
    <t>Raudonis Chemijos istorija</t>
  </si>
  <si>
    <t xml:space="preserve">[[doc. V. Plaušinaitienė]]                 </t>
  </si>
  <si>
    <t xml:space="preserve">[[asist. M. Misevičius]]  </t>
  </si>
  <si>
    <t xml:space="preserve">[[prof. S. Serva]]   </t>
  </si>
  <si>
    <t>12-15 val. Konservavimo chemija [[asist. Dr. A. Bočkuvienė]] ASA</t>
  </si>
  <si>
    <t xml:space="preserve">[[doc. A. Vareikis]]  </t>
  </si>
  <si>
    <t xml:space="preserve">[[asist. I. Karpavičienė]]    </t>
  </si>
  <si>
    <t xml:space="preserve">[[prof. S.Šakirzanovas]]   </t>
  </si>
  <si>
    <t xml:space="preserve">[[prof. S.Šakirzanovas, asist. Ž.Stankevičiūtė]]    </t>
  </si>
  <si>
    <t xml:space="preserve">[[ asist. U. Bubnienė, asist. E. Vernickaitė ]]  </t>
  </si>
  <si>
    <t xml:space="preserve">[[doc. A. Valiūnienė,  dokt. R. Levinas]]   </t>
  </si>
  <si>
    <t xml:space="preserve">[[prof. A. Ramanavičius, asist. E. Vernickaitė ]]                </t>
  </si>
  <si>
    <t>nėra</t>
  </si>
  <si>
    <t>Repšys Matem</t>
  </si>
  <si>
    <t>N-18</t>
  </si>
  <si>
    <t>Klimkevičius</t>
  </si>
  <si>
    <t>kartu su CH</t>
  </si>
  <si>
    <t>Nėra</t>
  </si>
  <si>
    <t>Saulėtelio al. 7,  R 202 aud..</t>
  </si>
  <si>
    <t>Saulėtelio al. 7,  R 202 aud.</t>
  </si>
  <si>
    <t>Saulėtelio al. 7,  R208 aud.</t>
  </si>
  <si>
    <t xml:space="preserve">[[prof. S. Serva, dr. Kazlauskas, J. Jakubovska, A. Konovalovas]]    </t>
  </si>
  <si>
    <t xml:space="preserve">Organinė chemija,             seminaras                       </t>
  </si>
  <si>
    <t xml:space="preserve">Fizikinė chemija,           lab. darbai           </t>
  </si>
  <si>
    <t xml:space="preserve"> Fizikinė chemija,         seminaras               </t>
  </si>
  <si>
    <t>Kaletnikovas</t>
  </si>
  <si>
    <t>Organinių reakcijų mechanizmai, paskaita</t>
  </si>
  <si>
    <t>FTMC, Saulėtekio al. 3, E 402</t>
  </si>
  <si>
    <t>Šumskas (matematika)</t>
  </si>
  <si>
    <t>Juodagalvytė(matematika)</t>
  </si>
  <si>
    <t xml:space="preserve">[[asist. V. Šumskas]]  </t>
  </si>
  <si>
    <t xml:space="preserve">   14-18 val. Padarauskas Medikai</t>
  </si>
  <si>
    <t>Erasmus Raudonis</t>
  </si>
  <si>
    <t xml:space="preserve">NChK seminarai </t>
  </si>
  <si>
    <t xml:space="preserve">[d. D. Juknelevičius, dokt. P. Genys]]  </t>
  </si>
  <si>
    <t xml:space="preserve">Neorganinė chemija ir nanomedžiagos,  lab.darbai  1/2 gr., 1/2 sav.   </t>
  </si>
  <si>
    <t xml:space="preserve">          [[prof. E.Orentas]]     </t>
  </si>
  <si>
    <t xml:space="preserve"> Neorganinė chemija ir nanomedžiagos   </t>
  </si>
  <si>
    <t xml:space="preserve">Neorganinė chemija ir nanomedžiagos, seminaras  </t>
  </si>
  <si>
    <t xml:space="preserve">Pagrindinių grupių elementų chemija                  </t>
  </si>
  <si>
    <t>BUS (Šabajevaitė)</t>
  </si>
  <si>
    <t xml:space="preserve">[[doc.A. Maršalka]]                 </t>
  </si>
  <si>
    <t xml:space="preserve">   Fizika,    lab. darbai        </t>
  </si>
  <si>
    <t xml:space="preserve">   Fizika, lab. darbai                </t>
  </si>
  <si>
    <t xml:space="preserve">Saulėtekio al. 7, R104 aud.    </t>
  </si>
  <si>
    <t xml:space="preserve">Kochanė </t>
  </si>
  <si>
    <t>Farmacinė chemija</t>
  </si>
  <si>
    <t>Nanomedžiagų chemija</t>
  </si>
  <si>
    <t>Karikovas</t>
  </si>
  <si>
    <t>Baškirova</t>
  </si>
  <si>
    <t xml:space="preserve">[[lekt.I.Rozgienė]]   </t>
  </si>
  <si>
    <t xml:space="preserve">[[doc.V. Urbonienė]]  </t>
  </si>
  <si>
    <t>Diplomų teikimas 2019 06 20 14-17 val.</t>
  </si>
  <si>
    <t>Spektroskopija</t>
  </si>
  <si>
    <t xml:space="preserve">[[prof. I. Čikotienė]]           </t>
  </si>
  <si>
    <t>Gaidukevič</t>
  </si>
  <si>
    <t xml:space="preserve">     [[asist.J. Gaidukevič]]   </t>
  </si>
  <si>
    <t xml:space="preserve">[[prof. E. Orentas]]            </t>
  </si>
  <si>
    <t xml:space="preserve">Biomolekulių stereochemija                     </t>
  </si>
  <si>
    <t>Spektroskopijos seminaras</t>
  </si>
  <si>
    <t>[[xxxxxxx]]</t>
  </si>
  <si>
    <t>[[XXXX]]</t>
  </si>
  <si>
    <t xml:space="preserve">[[prof. I. Čikotienė]]      </t>
  </si>
  <si>
    <t xml:space="preserve">  Spektroskopija   </t>
  </si>
  <si>
    <t>BUS (S. Butkutė)</t>
  </si>
  <si>
    <t xml:space="preserve">[[doc.V.Urbonienė]]                 </t>
  </si>
  <si>
    <t xml:space="preserve">[[doc.V. Urbonienė]]        </t>
  </si>
  <si>
    <t xml:space="preserve">Fizika , seminaras      </t>
  </si>
  <si>
    <t xml:space="preserve">[[doc.V.Urbonienė]  </t>
  </si>
  <si>
    <t xml:space="preserve">[[lekt. R. Bandzevičiūtė]]  </t>
  </si>
  <si>
    <t>FF,           401 a.</t>
  </si>
  <si>
    <t xml:space="preserve">[[lekt. D. Lengvinaitė]]  </t>
  </si>
  <si>
    <t>401 a.</t>
  </si>
  <si>
    <t xml:space="preserve">Fizika,  seminaras              </t>
  </si>
  <si>
    <t xml:space="preserve">[[lekt. R. Lengvinaitė]]  </t>
  </si>
  <si>
    <t xml:space="preserve">[[lekt. D. Lengvinaitė]]                 </t>
  </si>
  <si>
    <t xml:space="preserve">Analizinė chemija, seminaras   </t>
  </si>
  <si>
    <t xml:space="preserve">[[asist. R. Juodagalvytė]]  </t>
  </si>
  <si>
    <t xml:space="preserve">11-14 val.           Fizika, laboratoriniai darbai    </t>
  </si>
  <si>
    <t xml:space="preserve">Taujenis </t>
  </si>
  <si>
    <t xml:space="preserve"> Koloidų chemija   </t>
  </si>
  <si>
    <t>[[lekt. L. Taujenis]]</t>
  </si>
  <si>
    <t xml:space="preserve">[[doc.A.Žalga]]  </t>
  </si>
  <si>
    <t>[[asist. A. Popov]]</t>
  </si>
  <si>
    <t>Popov</t>
  </si>
  <si>
    <t xml:space="preserve">Biocheminiai analizės metodai farmacijoje, paskaita      </t>
  </si>
  <si>
    <t xml:space="preserve">Biocheminiai analizės metodai farmacijoje,seminaras         </t>
  </si>
  <si>
    <t>Urbonienė</t>
  </si>
  <si>
    <t xml:space="preserve"> Anglų kalba, 1/2 gr.                       </t>
  </si>
  <si>
    <t xml:space="preserve"> Anglų kalba, 1/2 gr.                                   </t>
  </si>
  <si>
    <t xml:space="preserve">Anglų kalba, 1/2 gr.                                </t>
  </si>
  <si>
    <t xml:space="preserve">  Fizika,   seminaras                    </t>
  </si>
  <si>
    <t>[[prof. E. Sužiedėlienė]]</t>
  </si>
  <si>
    <t xml:space="preserve">Molekulinė biologija, 1/2 sav. seminaras                </t>
  </si>
  <si>
    <t xml:space="preserve">Molekulinė biologija, paskaita                            </t>
  </si>
  <si>
    <t xml:space="preserve">Masių spektrometrija, paskaita          </t>
  </si>
  <si>
    <t xml:space="preserve">Masių spektrometrija, seminaras         </t>
  </si>
  <si>
    <t>AChAL</t>
  </si>
  <si>
    <t xml:space="preserve">Chromatografija, paskaita   </t>
  </si>
  <si>
    <t xml:space="preserve">[[prof. A. Padarauskas]]   </t>
  </si>
  <si>
    <t xml:space="preserve">[[asist. A. Žilionis]]   </t>
  </si>
  <si>
    <t xml:space="preserve">Chromatografija, 1/2 sav. laboratoriniai darbai   </t>
  </si>
  <si>
    <t>Farm</t>
  </si>
  <si>
    <t>M2 FC</t>
  </si>
  <si>
    <t>NFTMC</t>
  </si>
  <si>
    <t xml:space="preserve">Polimerai farmacinėse technologijose, paskaita                  </t>
  </si>
  <si>
    <t xml:space="preserve">Polimerai farmacinėse technologijose, seminaras                  </t>
  </si>
  <si>
    <t>Medicininės neorganinės medžiagos, paskaita</t>
  </si>
  <si>
    <t>Medicininės neorganinės medžiagos, seminaras</t>
  </si>
  <si>
    <t>[[asist. J. Gaidukevič, asist. A. Laurikėnas]]</t>
  </si>
  <si>
    <t>Gaidukevič F</t>
  </si>
  <si>
    <t>GaidukevičF</t>
  </si>
  <si>
    <t xml:space="preserve"> Aplinkos chemija, seminaras  </t>
  </si>
  <si>
    <t xml:space="preserve"> Aplinkos chemija, paskaita</t>
  </si>
  <si>
    <t xml:space="preserve"> Aplinkos chemija, seminaraspaskaita[[doc.A.Katelnikovas]]  ??????</t>
  </si>
  <si>
    <t>?????</t>
  </si>
  <si>
    <t xml:space="preserve">[[doc. T. Kochanė]]   </t>
  </si>
  <si>
    <t>Vareikis</t>
  </si>
  <si>
    <t>Heterograndžių polimerų sintezė, paskaita                  doc. A. Vareikis   OChA</t>
  </si>
  <si>
    <t xml:space="preserve">[[lekt. A. Smalenskaitė]]  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</si>
</sst>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22">
    <font>
      <sz val="10"/>
      <name val="Arial"/>
      <family val="0"/>
    </font>
    <font>
      <sz val="10"/>
      <name val="Times New Roman Baltic"/>
      <family val="1"/>
    </font>
    <font>
      <b/>
      <sz val="10"/>
      <name val="Times New Roman Baltic"/>
      <family val="1"/>
    </font>
    <font>
      <i/>
      <sz val="10"/>
      <name val="Times New Roman Baltic"/>
      <family val="1"/>
    </font>
    <font>
      <b/>
      <i/>
      <sz val="12"/>
      <name val="Times New Roman Baltic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22"/>
      <name val="Arial Black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21"/>
      <name val="Arial"/>
      <family val="2"/>
    </font>
    <font>
      <sz val="16"/>
      <name val="Arial"/>
      <family val="2"/>
    </font>
    <font>
      <b/>
      <sz val="22"/>
      <name val="Arial Black"/>
      <family val="2"/>
    </font>
    <font>
      <b/>
      <sz val="14"/>
      <color indexed="21"/>
      <name val="Arial"/>
      <family val="2"/>
    </font>
    <font>
      <sz val="10"/>
      <color indexed="10"/>
      <name val="Times New Roman Baltic"/>
      <family val="1"/>
    </font>
    <font>
      <b/>
      <sz val="14"/>
      <name val="Arial Black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Times New Roman Baltic"/>
      <family val="1"/>
    </font>
    <font>
      <b/>
      <sz val="10"/>
      <color indexed="10"/>
      <name val="Times New Roman Baltic"/>
      <family val="1"/>
    </font>
    <font>
      <b/>
      <sz val="14"/>
      <color indexed="10"/>
      <name val="Times New Roman Baltic"/>
      <family val="1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20"/>
      <color indexed="12"/>
      <name val="Arial"/>
      <family val="2"/>
    </font>
    <font>
      <sz val="24"/>
      <name val="Arial Black"/>
      <family val="2"/>
    </font>
    <font>
      <sz val="16"/>
      <color indexed="10"/>
      <name val="Arial"/>
      <family val="2"/>
    </font>
    <font>
      <sz val="14"/>
      <color indexed="10"/>
      <name val="Arial"/>
      <family val="2"/>
    </font>
    <font>
      <sz val="14"/>
      <color indexed="18"/>
      <name val="Arial"/>
      <family val="2"/>
    </font>
    <font>
      <sz val="10"/>
      <color indexed="60"/>
      <name val="Times New Roman Baltic"/>
      <family val="1"/>
    </font>
    <font>
      <sz val="10"/>
      <color indexed="17"/>
      <name val="Times New Roman Baltic"/>
      <family val="1"/>
    </font>
    <font>
      <b/>
      <sz val="10"/>
      <color indexed="12"/>
      <name val="Times New Roman Baltic"/>
      <family val="1"/>
    </font>
    <font>
      <sz val="14"/>
      <color indexed="12"/>
      <name val="Arial"/>
      <family val="2"/>
    </font>
    <font>
      <b/>
      <sz val="20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2"/>
      <color indexed="14"/>
      <name val="Arial"/>
      <family val="2"/>
    </font>
    <font>
      <b/>
      <sz val="11"/>
      <color indexed="14"/>
      <name val="Arial"/>
      <family val="2"/>
    </font>
    <font>
      <sz val="10"/>
      <color indexed="14"/>
      <name val="Times New Roman Baltic"/>
      <family val="1"/>
    </font>
    <font>
      <sz val="14"/>
      <color indexed="14"/>
      <name val="Arial"/>
      <family val="2"/>
    </font>
    <font>
      <b/>
      <sz val="11"/>
      <name val="Times New Roman Baltic"/>
      <family val="0"/>
    </font>
    <font>
      <sz val="11"/>
      <color indexed="14"/>
      <name val="Arial"/>
      <family val="2"/>
    </font>
    <font>
      <b/>
      <sz val="12"/>
      <name val="Times New Roman Baltic"/>
      <family val="0"/>
    </font>
    <font>
      <sz val="12"/>
      <name val="Times New Roman Baltic"/>
      <family val="0"/>
    </font>
    <font>
      <u val="single"/>
      <sz val="10"/>
      <name val="Times New Roman Baltic"/>
      <family val="0"/>
    </font>
    <font>
      <b/>
      <u val="single"/>
      <sz val="12"/>
      <name val="Times New Roman Baltic"/>
      <family val="0"/>
    </font>
    <font>
      <sz val="1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20"/>
      <name val="Arial"/>
      <family val="2"/>
    </font>
    <font>
      <b/>
      <sz val="10"/>
      <color indexed="14"/>
      <name val="Arial"/>
      <family val="2"/>
    </font>
    <font>
      <b/>
      <sz val="12"/>
      <color indexed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21"/>
      <name val="Arial"/>
      <family val="2"/>
    </font>
    <font>
      <sz val="10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21"/>
      <name val="Arial"/>
      <family val="2"/>
    </font>
    <font>
      <b/>
      <sz val="12"/>
      <name val="Tahoma"/>
      <family val="2"/>
    </font>
    <font>
      <b/>
      <sz val="16"/>
      <color indexed="10"/>
      <name val="Times New Roman Baltic"/>
      <family val="0"/>
    </font>
    <font>
      <b/>
      <sz val="18"/>
      <color indexed="17"/>
      <name val="Arial"/>
      <family val="2"/>
    </font>
    <font>
      <b/>
      <sz val="14"/>
      <color indexed="10"/>
      <name val="Arial Baltic"/>
      <family val="0"/>
    </font>
    <font>
      <sz val="9"/>
      <name val="Arial"/>
      <family val="2"/>
    </font>
    <font>
      <b/>
      <sz val="14"/>
      <color indexed="14"/>
      <name val="Arial"/>
      <family val="2"/>
    </font>
    <font>
      <sz val="22"/>
      <color indexed="10"/>
      <name val="Arial"/>
      <family val="2"/>
    </font>
    <font>
      <b/>
      <sz val="18"/>
      <name val="Arial Baltic"/>
      <family val="2"/>
    </font>
    <font>
      <b/>
      <sz val="8"/>
      <name val="Arial"/>
      <family val="2"/>
    </font>
    <font>
      <b/>
      <sz val="16"/>
      <name val="Bookman Old Style"/>
      <family val="1"/>
    </font>
    <font>
      <b/>
      <sz val="12"/>
      <name val="Bookman Old Style"/>
      <family val="1"/>
    </font>
    <font>
      <sz val="10"/>
      <name val="Arial Baltic"/>
      <family val="2"/>
    </font>
    <font>
      <b/>
      <sz val="14"/>
      <name val="Arial Baltic"/>
      <family val="0"/>
    </font>
    <font>
      <sz val="14"/>
      <name val="Arial Baltic"/>
      <family val="0"/>
    </font>
    <font>
      <b/>
      <sz val="9"/>
      <name val="Arial"/>
      <family val="2"/>
    </font>
    <font>
      <b/>
      <sz val="18"/>
      <name val="Bookman Old Style"/>
      <family val="1"/>
    </font>
    <font>
      <b/>
      <sz val="22"/>
      <name val="Bookman Old Style"/>
      <family val="1"/>
    </font>
    <font>
      <b/>
      <u val="single"/>
      <sz val="18"/>
      <name val="Arial"/>
      <family val="2"/>
    </font>
    <font>
      <b/>
      <sz val="12"/>
      <name val="Times New Roman"/>
      <family val="1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40"/>
      <name val="Times New Roman Baltic"/>
      <family val="1"/>
    </font>
    <font>
      <sz val="11"/>
      <color indexed="12"/>
      <name val="Arial"/>
      <family val="2"/>
    </font>
    <font>
      <b/>
      <i/>
      <sz val="11"/>
      <color indexed="10"/>
      <name val="Arial"/>
      <family val="2"/>
    </font>
    <font>
      <b/>
      <i/>
      <sz val="10"/>
      <color indexed="10"/>
      <name val="Arial"/>
      <family val="2"/>
    </font>
    <font>
      <sz val="8"/>
      <color indexed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Times New Roman Baltic"/>
      <family val="1"/>
    </font>
    <font>
      <sz val="10"/>
      <color indexed="36"/>
      <name val="Times New Roman Baltic"/>
      <family val="1"/>
    </font>
    <font>
      <b/>
      <sz val="12"/>
      <color indexed="10"/>
      <name val="Arial"/>
      <family val="2"/>
    </font>
    <font>
      <sz val="24"/>
      <color indexed="30"/>
      <name val="Arial Black"/>
      <family val="2"/>
    </font>
    <font>
      <sz val="10"/>
      <color indexed="30"/>
      <name val="Arial"/>
      <family val="2"/>
    </font>
    <font>
      <b/>
      <sz val="20"/>
      <color indexed="30"/>
      <name val="Arial"/>
      <family val="2"/>
    </font>
    <font>
      <sz val="12"/>
      <color indexed="30"/>
      <name val="Arial"/>
      <family val="2"/>
    </font>
    <font>
      <sz val="11"/>
      <color indexed="30"/>
      <name val="Arial"/>
      <family val="2"/>
    </font>
    <font>
      <b/>
      <sz val="14"/>
      <color indexed="30"/>
      <name val="Arial"/>
      <family val="2"/>
    </font>
    <font>
      <sz val="22"/>
      <color indexed="30"/>
      <name val="Arial Black"/>
      <family val="2"/>
    </font>
    <font>
      <b/>
      <sz val="12"/>
      <color indexed="30"/>
      <name val="Arial"/>
      <family val="2"/>
    </font>
    <font>
      <b/>
      <sz val="16"/>
      <color indexed="30"/>
      <name val="Arial"/>
      <family val="2"/>
    </font>
    <font>
      <b/>
      <sz val="10"/>
      <color indexed="36"/>
      <name val="Times New Roman Baltic"/>
      <family val="1"/>
    </font>
    <font>
      <sz val="10"/>
      <color indexed="8"/>
      <name val="Times New Roman Baltic"/>
      <family val="1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b/>
      <u val="single"/>
      <sz val="10"/>
      <color indexed="30"/>
      <name val="Arial"/>
      <family val="2"/>
    </font>
    <font>
      <b/>
      <u val="single"/>
      <sz val="11"/>
      <color indexed="3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4"/>
      <color indexed="30"/>
      <name val="Arial"/>
      <family val="2"/>
    </font>
    <font>
      <b/>
      <sz val="18"/>
      <color indexed="30"/>
      <name val="Arial"/>
      <family val="2"/>
    </font>
    <font>
      <sz val="8"/>
      <color indexed="30"/>
      <name val="Arial"/>
      <family val="2"/>
    </font>
    <font>
      <sz val="8"/>
      <color indexed="1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sz val="10"/>
      <color indexed="60"/>
      <name val="Arial"/>
      <family val="2"/>
    </font>
    <font>
      <sz val="22"/>
      <color indexed="20"/>
      <name val="Arial Black"/>
      <family val="2"/>
    </font>
    <font>
      <sz val="10"/>
      <color indexed="20"/>
      <name val="Arial"/>
      <family val="2"/>
    </font>
    <font>
      <b/>
      <sz val="18"/>
      <color indexed="20"/>
      <name val="Arial"/>
      <family val="2"/>
    </font>
    <font>
      <b/>
      <sz val="18"/>
      <color indexed="20"/>
      <name val="Arial Baltic"/>
      <family val="2"/>
    </font>
    <font>
      <b/>
      <sz val="11"/>
      <color indexed="31"/>
      <name val="Arial"/>
      <family val="2"/>
    </font>
    <font>
      <sz val="10"/>
      <color indexed="31"/>
      <name val="Arial"/>
      <family val="2"/>
    </font>
    <font>
      <b/>
      <sz val="12"/>
      <color indexed="31"/>
      <name val="Arial"/>
      <family val="2"/>
    </font>
    <font>
      <b/>
      <sz val="10"/>
      <color indexed="31"/>
      <name val="Arial"/>
      <family val="2"/>
    </font>
    <font>
      <sz val="12"/>
      <color indexed="31"/>
      <name val="Arial"/>
      <family val="2"/>
    </font>
    <font>
      <sz val="8"/>
      <color indexed="60"/>
      <name val="Arial"/>
      <family val="2"/>
    </font>
    <font>
      <b/>
      <sz val="8"/>
      <color indexed="60"/>
      <name val="Arial"/>
      <family val="2"/>
    </font>
    <font>
      <b/>
      <sz val="14"/>
      <color indexed="62"/>
      <name val="Arial"/>
      <family val="2"/>
    </font>
    <font>
      <b/>
      <sz val="14"/>
      <color indexed="31"/>
      <name val="Arial"/>
      <family val="2"/>
    </font>
    <font>
      <b/>
      <sz val="8"/>
      <color indexed="8"/>
      <name val="Arial"/>
      <family val="2"/>
    </font>
    <font>
      <b/>
      <sz val="7"/>
      <color indexed="60"/>
      <name val="Arial"/>
      <family val="2"/>
    </font>
    <font>
      <sz val="6"/>
      <color indexed="60"/>
      <name val="Arial"/>
      <family val="2"/>
    </font>
    <font>
      <sz val="10"/>
      <color indexed="22"/>
      <name val="Arial"/>
      <family val="2"/>
    </font>
    <font>
      <sz val="12"/>
      <color indexed="4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 Baltic"/>
      <family val="1"/>
    </font>
    <font>
      <sz val="10"/>
      <color rgb="FFC00000"/>
      <name val="Times New Roman Baltic"/>
      <family val="1"/>
    </font>
    <font>
      <sz val="10"/>
      <color rgb="FF0070C0"/>
      <name val="Times New Roman Baltic"/>
      <family val="1"/>
    </font>
    <font>
      <sz val="10"/>
      <color rgb="FF7030A0"/>
      <name val="Times New Roman Baltic"/>
      <family val="1"/>
    </font>
    <font>
      <b/>
      <sz val="12"/>
      <color rgb="FFFF0000"/>
      <name val="Arial"/>
      <family val="2"/>
    </font>
    <font>
      <sz val="24"/>
      <color rgb="FF0070C0"/>
      <name val="Arial Black"/>
      <family val="2"/>
    </font>
    <font>
      <sz val="10"/>
      <color rgb="FF0070C0"/>
      <name val="Arial"/>
      <family val="2"/>
    </font>
    <font>
      <b/>
      <sz val="20"/>
      <color rgb="FF0070C0"/>
      <name val="Arial"/>
      <family val="2"/>
    </font>
    <font>
      <sz val="12"/>
      <color rgb="FF0070C0"/>
      <name val="Arial"/>
      <family val="2"/>
    </font>
    <font>
      <sz val="11"/>
      <color rgb="FF0070C0"/>
      <name val="Arial"/>
      <family val="2"/>
    </font>
    <font>
      <b/>
      <sz val="14"/>
      <color rgb="FF0070C0"/>
      <name val="Arial"/>
      <family val="2"/>
    </font>
    <font>
      <sz val="22"/>
      <color rgb="FF0070C0"/>
      <name val="Arial Black"/>
      <family val="2"/>
    </font>
    <font>
      <b/>
      <sz val="12"/>
      <color rgb="FF0070C0"/>
      <name val="Arial"/>
      <family val="2"/>
    </font>
    <font>
      <b/>
      <sz val="16"/>
      <color rgb="FF0070C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Times New Roman Baltic"/>
      <family val="1"/>
    </font>
    <font>
      <b/>
      <sz val="10"/>
      <color rgb="FF7030A0"/>
      <name val="Times New Roman Baltic"/>
      <family val="1"/>
    </font>
    <font>
      <sz val="10"/>
      <color theme="1"/>
      <name val="Times New Roman Baltic"/>
      <family val="1"/>
    </font>
    <font>
      <sz val="10"/>
      <color rgb="FF00B0F0"/>
      <name val="Times New Roman Baltic"/>
      <family val="0"/>
    </font>
    <font>
      <b/>
      <sz val="12"/>
      <color theme="3"/>
      <name val="Arial"/>
      <family val="2"/>
    </font>
    <font>
      <sz val="12"/>
      <color theme="3"/>
      <name val="Arial"/>
      <family val="2"/>
    </font>
    <font>
      <b/>
      <u val="single"/>
      <sz val="10"/>
      <color rgb="FF0070C0"/>
      <name val="Arial"/>
      <family val="2"/>
    </font>
    <font>
      <b/>
      <u val="single"/>
      <sz val="11"/>
      <color rgb="FF0070C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4"/>
      <color rgb="FF0070C0"/>
      <name val="Arial"/>
      <family val="2"/>
    </font>
    <font>
      <sz val="11"/>
      <color rgb="FFFF0000"/>
      <name val="Arial"/>
      <family val="2"/>
    </font>
    <font>
      <b/>
      <sz val="18"/>
      <color rgb="FF0070C0"/>
      <name val="Arial"/>
      <family val="2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b/>
      <sz val="18"/>
      <color rgb="FFFF0000"/>
      <name val="Arial"/>
      <family val="2"/>
    </font>
    <font>
      <b/>
      <sz val="20"/>
      <color rgb="FFFF0000"/>
      <name val="Arial"/>
      <family val="2"/>
    </font>
    <font>
      <sz val="10"/>
      <color rgb="FFC00000"/>
      <name val="Arial"/>
      <family val="2"/>
    </font>
    <font>
      <sz val="22"/>
      <color rgb="FF7B003F"/>
      <name val="Arial Black"/>
      <family val="2"/>
    </font>
    <font>
      <sz val="10"/>
      <color rgb="FF7B003F"/>
      <name val="Arial"/>
      <family val="2"/>
    </font>
    <font>
      <b/>
      <sz val="18"/>
      <color rgb="FF7B003F"/>
      <name val="Arial"/>
      <family val="2"/>
    </font>
    <font>
      <b/>
      <sz val="18"/>
      <color rgb="FF7B003F"/>
      <name val="Arial Baltic"/>
      <family val="2"/>
    </font>
    <font>
      <b/>
      <sz val="11"/>
      <color theme="4" tint="0.7999799847602844"/>
      <name val="Arial"/>
      <family val="2"/>
    </font>
    <font>
      <sz val="10"/>
      <color theme="4" tint="0.7999799847602844"/>
      <name val="Arial"/>
      <family val="2"/>
    </font>
    <font>
      <b/>
      <sz val="12"/>
      <color theme="4" tint="0.7999799847602844"/>
      <name val="Arial"/>
      <family val="2"/>
    </font>
    <font>
      <b/>
      <sz val="10"/>
      <color theme="4" tint="0.7999799847602844"/>
      <name val="Arial"/>
      <family val="2"/>
    </font>
    <font>
      <sz val="12"/>
      <color theme="4" tint="0.7999799847602844"/>
      <name val="Arial"/>
      <family val="2"/>
    </font>
    <font>
      <sz val="8"/>
      <color rgb="FFC00000"/>
      <name val="Arial"/>
      <family val="2"/>
    </font>
    <font>
      <b/>
      <sz val="8"/>
      <color rgb="FFC00000"/>
      <name val="Arial"/>
      <family val="2"/>
    </font>
    <font>
      <b/>
      <sz val="14"/>
      <color theme="4"/>
      <name val="Arial"/>
      <family val="2"/>
    </font>
    <font>
      <b/>
      <sz val="14"/>
      <color theme="4" tint="0.7999799847602844"/>
      <name val="Arial"/>
      <family val="2"/>
    </font>
    <font>
      <b/>
      <sz val="8"/>
      <color theme="1"/>
      <name val="Arial"/>
      <family val="2"/>
    </font>
    <font>
      <sz val="6"/>
      <color rgb="FFC00000"/>
      <name val="Arial"/>
      <family val="2"/>
    </font>
    <font>
      <b/>
      <sz val="7"/>
      <color rgb="FFC00000"/>
      <name val="Arial"/>
      <family val="2"/>
    </font>
    <font>
      <sz val="10"/>
      <color theme="0" tint="-0.1499900072813034"/>
      <name val="Arial"/>
      <family val="2"/>
    </font>
    <font>
      <sz val="12"/>
      <color rgb="FF00B0F0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99FF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3" fillId="2" borderId="0" applyNumberFormat="0" applyBorder="0" applyAlignment="0" applyProtection="0"/>
    <xf numFmtId="0" fontId="153" fillId="3" borderId="0" applyNumberFormat="0" applyBorder="0" applyAlignment="0" applyProtection="0"/>
    <xf numFmtId="0" fontId="153" fillId="4" borderId="0" applyNumberFormat="0" applyBorder="0" applyAlignment="0" applyProtection="0"/>
    <xf numFmtId="0" fontId="153" fillId="5" borderId="0" applyNumberFormat="0" applyBorder="0" applyAlignment="0" applyProtection="0"/>
    <xf numFmtId="0" fontId="153" fillId="6" borderId="0" applyNumberFormat="0" applyBorder="0" applyAlignment="0" applyProtection="0"/>
    <xf numFmtId="0" fontId="153" fillId="7" borderId="0" applyNumberFormat="0" applyBorder="0" applyAlignment="0" applyProtection="0"/>
    <xf numFmtId="0" fontId="153" fillId="8" borderId="0" applyNumberFormat="0" applyBorder="0" applyAlignment="0" applyProtection="0"/>
    <xf numFmtId="0" fontId="153" fillId="9" borderId="0" applyNumberFormat="0" applyBorder="0" applyAlignment="0" applyProtection="0"/>
    <xf numFmtId="0" fontId="153" fillId="10" borderId="0" applyNumberFormat="0" applyBorder="0" applyAlignment="0" applyProtection="0"/>
    <xf numFmtId="0" fontId="153" fillId="11" borderId="0" applyNumberFormat="0" applyBorder="0" applyAlignment="0" applyProtection="0"/>
    <xf numFmtId="0" fontId="153" fillId="12" borderId="0" applyNumberFormat="0" applyBorder="0" applyAlignment="0" applyProtection="0"/>
    <xf numFmtId="0" fontId="153" fillId="13" borderId="0" applyNumberFormat="0" applyBorder="0" applyAlignment="0" applyProtection="0"/>
    <xf numFmtId="0" fontId="154" fillId="14" borderId="0" applyNumberFormat="0" applyBorder="0" applyAlignment="0" applyProtection="0"/>
    <xf numFmtId="0" fontId="154" fillId="15" borderId="0" applyNumberFormat="0" applyBorder="0" applyAlignment="0" applyProtection="0"/>
    <xf numFmtId="0" fontId="154" fillId="10" borderId="0" applyNumberFormat="0" applyBorder="0" applyAlignment="0" applyProtection="0"/>
    <xf numFmtId="0" fontId="154" fillId="16" borderId="0" applyNumberFormat="0" applyBorder="0" applyAlignment="0" applyProtection="0"/>
    <xf numFmtId="0" fontId="154" fillId="17" borderId="0" applyNumberFormat="0" applyBorder="0" applyAlignment="0" applyProtection="0"/>
    <xf numFmtId="0" fontId="154" fillId="18" borderId="0" applyNumberFormat="0" applyBorder="0" applyAlignment="0" applyProtection="0"/>
    <xf numFmtId="0" fontId="154" fillId="19" borderId="0" applyNumberFormat="0" applyBorder="0" applyAlignment="0" applyProtection="0"/>
    <xf numFmtId="0" fontId="154" fillId="20" borderId="0" applyNumberFormat="0" applyBorder="0" applyAlignment="0" applyProtection="0"/>
    <xf numFmtId="0" fontId="154" fillId="21" borderId="0" applyNumberFormat="0" applyBorder="0" applyAlignment="0" applyProtection="0"/>
    <xf numFmtId="0" fontId="154" fillId="22" borderId="0" applyNumberFormat="0" applyBorder="0" applyAlignment="0" applyProtection="0"/>
    <xf numFmtId="0" fontId="154" fillId="23" borderId="0" applyNumberFormat="0" applyBorder="0" applyAlignment="0" applyProtection="0"/>
    <xf numFmtId="0" fontId="154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1" applyNumberFormat="0" applyAlignment="0" applyProtection="0"/>
    <xf numFmtId="0" fontId="15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9" fillId="28" borderId="0" applyNumberFormat="0" applyBorder="0" applyAlignment="0" applyProtection="0"/>
    <xf numFmtId="0" fontId="160" fillId="0" borderId="3" applyNumberFormat="0" applyFill="0" applyAlignment="0" applyProtection="0"/>
    <xf numFmtId="0" fontId="161" fillId="0" borderId="4" applyNumberFormat="0" applyFill="0" applyAlignment="0" applyProtection="0"/>
    <xf numFmtId="0" fontId="162" fillId="0" borderId="5" applyNumberFormat="0" applyFill="0" applyAlignment="0" applyProtection="0"/>
    <xf numFmtId="0" fontId="16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63" fillId="29" borderId="1" applyNumberFormat="0" applyAlignment="0" applyProtection="0"/>
    <xf numFmtId="0" fontId="164" fillId="0" borderId="6" applyNumberFormat="0" applyFill="0" applyAlignment="0" applyProtection="0"/>
    <xf numFmtId="0" fontId="165" fillId="30" borderId="0" applyNumberFormat="0" applyBorder="0" applyAlignment="0" applyProtection="0"/>
    <xf numFmtId="0" fontId="0" fillId="31" borderId="7" applyNumberFormat="0" applyFont="0" applyAlignment="0" applyProtection="0"/>
    <xf numFmtId="0" fontId="166" fillId="26" borderId="8" applyNumberFormat="0" applyAlignment="0" applyProtection="0"/>
    <xf numFmtId="9" fontId="0" fillId="0" borderId="0" applyFon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9" applyNumberFormat="0" applyFill="0" applyAlignment="0" applyProtection="0"/>
    <xf numFmtId="0" fontId="169" fillId="0" borderId="0" applyNumberFormat="0" applyFill="0" applyBorder="0" applyAlignment="0" applyProtection="0"/>
  </cellStyleXfs>
  <cellXfs count="202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1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8" fillId="0" borderId="0" xfId="0" applyFont="1" applyAlignment="1">
      <alignment/>
    </xf>
    <xf numFmtId="0" fontId="7" fillId="10" borderId="1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19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7" fillId="32" borderId="11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24" fillId="0" borderId="0" xfId="0" applyFont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32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10" borderId="21" xfId="0" applyFont="1" applyFill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2" fillId="10" borderId="23" xfId="0" applyFont="1" applyFill="1" applyBorder="1" applyAlignment="1">
      <alignment horizontal="center"/>
    </xf>
    <xf numFmtId="0" fontId="7" fillId="10" borderId="24" xfId="0" applyFont="1" applyFill="1" applyBorder="1" applyAlignment="1">
      <alignment horizontal="center"/>
    </xf>
    <xf numFmtId="0" fontId="8" fillId="10" borderId="24" xfId="0" applyFont="1" applyFill="1" applyBorder="1" applyAlignment="1">
      <alignment/>
    </xf>
    <xf numFmtId="0" fontId="0" fillId="10" borderId="24" xfId="0" applyFill="1" applyBorder="1" applyAlignment="1">
      <alignment horizontal="center" vertical="center" wrapText="1"/>
    </xf>
    <xf numFmtId="0" fontId="7" fillId="10" borderId="25" xfId="0" applyFont="1" applyFill="1" applyBorder="1" applyAlignment="1">
      <alignment horizontal="center" vertical="center" wrapText="1"/>
    </xf>
    <xf numFmtId="0" fontId="7" fillId="10" borderId="23" xfId="0" applyFont="1" applyFill="1" applyBorder="1" applyAlignment="1">
      <alignment horizontal="center"/>
    </xf>
    <xf numFmtId="0" fontId="7" fillId="10" borderId="25" xfId="0" applyFont="1" applyFill="1" applyBorder="1" applyAlignment="1">
      <alignment horizontal="center"/>
    </xf>
    <xf numFmtId="0" fontId="12" fillId="10" borderId="17" xfId="0" applyFont="1" applyFill="1" applyBorder="1" applyAlignment="1">
      <alignment horizontal="center"/>
    </xf>
    <xf numFmtId="0" fontId="8" fillId="10" borderId="26" xfId="0" applyFont="1" applyFill="1" applyBorder="1" applyAlignment="1">
      <alignment/>
    </xf>
    <xf numFmtId="0" fontId="7" fillId="32" borderId="13" xfId="0" applyFont="1" applyFill="1" applyBorder="1" applyAlignment="1">
      <alignment horizontal="center"/>
    </xf>
    <xf numFmtId="0" fontId="7" fillId="32" borderId="27" xfId="0" applyFont="1" applyFill="1" applyBorder="1" applyAlignment="1">
      <alignment horizontal="center"/>
    </xf>
    <xf numFmtId="0" fontId="7" fillId="32" borderId="28" xfId="0" applyFont="1" applyFill="1" applyBorder="1" applyAlignment="1">
      <alignment horizontal="center"/>
    </xf>
    <xf numFmtId="0" fontId="12" fillId="10" borderId="29" xfId="0" applyFont="1" applyFill="1" applyBorder="1" applyAlignment="1">
      <alignment horizontal="center"/>
    </xf>
    <xf numFmtId="0" fontId="7" fillId="32" borderId="16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8" fillId="32" borderId="16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8" fillId="10" borderId="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10" borderId="29" xfId="0" applyFont="1" applyFill="1" applyBorder="1" applyAlignment="1">
      <alignment/>
    </xf>
    <xf numFmtId="0" fontId="7" fillId="0" borderId="28" xfId="0" applyFont="1" applyBorder="1" applyAlignment="1">
      <alignment horizontal="center"/>
    </xf>
    <xf numFmtId="0" fontId="14" fillId="0" borderId="23" xfId="0" applyFont="1" applyBorder="1" applyAlignment="1">
      <alignment/>
    </xf>
    <xf numFmtId="0" fontId="14" fillId="10" borderId="30" xfId="0" applyFont="1" applyFill="1" applyBorder="1" applyAlignment="1">
      <alignment/>
    </xf>
    <xf numFmtId="0" fontId="7" fillId="10" borderId="31" xfId="0" applyFont="1" applyFill="1" applyBorder="1" applyAlignment="1">
      <alignment horizontal="center"/>
    </xf>
    <xf numFmtId="0" fontId="8" fillId="10" borderId="31" xfId="0" applyFont="1" applyFill="1" applyBorder="1" applyAlignment="1">
      <alignment/>
    </xf>
    <xf numFmtId="0" fontId="6" fillId="0" borderId="22" xfId="0" applyFont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10" borderId="32" xfId="0" applyFont="1" applyFill="1" applyBorder="1" applyAlignment="1">
      <alignment horizontal="center"/>
    </xf>
    <xf numFmtId="0" fontId="8" fillId="10" borderId="32" xfId="0" applyFont="1" applyFill="1" applyBorder="1" applyAlignment="1">
      <alignment/>
    </xf>
    <xf numFmtId="0" fontId="0" fillId="10" borderId="17" xfId="0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0" fillId="32" borderId="13" xfId="0" applyFill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textRotation="90" wrapText="1"/>
    </xf>
    <xf numFmtId="0" fontId="35" fillId="0" borderId="24" xfId="0" applyFont="1" applyBorder="1" applyAlignment="1">
      <alignment horizontal="center"/>
    </xf>
    <xf numFmtId="0" fontId="12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32" borderId="16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32" borderId="1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32" borderId="27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 wrapText="1"/>
    </xf>
    <xf numFmtId="0" fontId="12" fillId="32" borderId="27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32" borderId="15" xfId="0" applyFont="1" applyFill="1" applyBorder="1" applyAlignment="1">
      <alignment horizontal="center"/>
    </xf>
    <xf numFmtId="0" fontId="12" fillId="32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32" borderId="19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/>
    </xf>
    <xf numFmtId="0" fontId="12" fillId="32" borderId="28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16" xfId="0" applyBorder="1" applyAlignment="1">
      <alignment/>
    </xf>
    <xf numFmtId="0" fontId="7" fillId="0" borderId="36" xfId="0" applyFont="1" applyBorder="1" applyAlignment="1">
      <alignment horizontal="center"/>
    </xf>
    <xf numFmtId="0" fontId="7" fillId="32" borderId="17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32" borderId="17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/>
    </xf>
    <xf numFmtId="0" fontId="12" fillId="0" borderId="27" xfId="0" applyFont="1" applyBorder="1" applyAlignment="1">
      <alignment horizontal="center" vertical="center"/>
    </xf>
    <xf numFmtId="0" fontId="12" fillId="32" borderId="12" xfId="0" applyFont="1" applyFill="1" applyBorder="1" applyAlignment="1">
      <alignment horizontal="center"/>
    </xf>
    <xf numFmtId="0" fontId="12" fillId="32" borderId="14" xfId="0" applyFont="1" applyFill="1" applyBorder="1" applyAlignment="1">
      <alignment horizontal="center" vertical="center" wrapText="1"/>
    </xf>
    <xf numFmtId="0" fontId="7" fillId="10" borderId="36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6" fillId="0" borderId="34" xfId="0" applyFont="1" applyBorder="1" applyAlignment="1">
      <alignment horizontal="center" vertical="center" textRotation="90" wrapText="1"/>
    </xf>
    <xf numFmtId="0" fontId="6" fillId="10" borderId="26" xfId="0" applyFont="1" applyFill="1" applyBorder="1" applyAlignment="1">
      <alignment horizontal="center"/>
    </xf>
    <xf numFmtId="0" fontId="8" fillId="10" borderId="26" xfId="0" applyFont="1" applyFill="1" applyBorder="1" applyAlignment="1">
      <alignment horizontal="center" vertical="center" wrapText="1"/>
    </xf>
    <xf numFmtId="0" fontId="7" fillId="10" borderId="23" xfId="0" applyFont="1" applyFill="1" applyBorder="1" applyAlignment="1">
      <alignment/>
    </xf>
    <xf numFmtId="0" fontId="6" fillId="10" borderId="24" xfId="0" applyFont="1" applyFill="1" applyBorder="1" applyAlignment="1">
      <alignment horizontal="center"/>
    </xf>
    <xf numFmtId="0" fontId="6" fillId="10" borderId="25" xfId="0" applyFont="1" applyFill="1" applyBorder="1" applyAlignment="1">
      <alignment horizontal="center"/>
    </xf>
    <xf numFmtId="0" fontId="8" fillId="32" borderId="16" xfId="0" applyFont="1" applyFill="1" applyBorder="1" applyAlignment="1">
      <alignment/>
    </xf>
    <xf numFmtId="0" fontId="0" fillId="0" borderId="13" xfId="0" applyBorder="1" applyAlignment="1">
      <alignment/>
    </xf>
    <xf numFmtId="0" fontId="12" fillId="0" borderId="37" xfId="0" applyFont="1" applyBorder="1" applyAlignment="1">
      <alignment horizontal="center" vertical="center" wrapText="1"/>
    </xf>
    <xf numFmtId="0" fontId="12" fillId="32" borderId="38" xfId="0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/>
    </xf>
    <xf numFmtId="0" fontId="12" fillId="32" borderId="40" xfId="0" applyFont="1" applyFill="1" applyBorder="1" applyAlignment="1">
      <alignment horizontal="center" vertical="center"/>
    </xf>
    <xf numFmtId="0" fontId="8" fillId="10" borderId="18" xfId="0" applyFont="1" applyFill="1" applyBorder="1" applyAlignment="1">
      <alignment/>
    </xf>
    <xf numFmtId="0" fontId="20" fillId="0" borderId="0" xfId="0" applyFont="1" applyAlignment="1">
      <alignment/>
    </xf>
    <xf numFmtId="0" fontId="8" fillId="32" borderId="41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 textRotation="90" wrapText="1"/>
    </xf>
    <xf numFmtId="0" fontId="7" fillId="32" borderId="42" xfId="0" applyFont="1" applyFill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32" borderId="44" xfId="0" applyFont="1" applyFill="1" applyBorder="1" applyAlignment="1">
      <alignment horizontal="center"/>
    </xf>
    <xf numFmtId="0" fontId="8" fillId="10" borderId="17" xfId="0" applyFont="1" applyFill="1" applyBorder="1" applyAlignment="1">
      <alignment/>
    </xf>
    <xf numFmtId="0" fontId="8" fillId="32" borderId="41" xfId="0" applyFont="1" applyFill="1" applyBorder="1" applyAlignment="1">
      <alignment horizontal="center" vertical="center" wrapText="1"/>
    </xf>
    <xf numFmtId="0" fontId="38" fillId="0" borderId="21" xfId="0" applyFont="1" applyBorder="1" applyAlignment="1">
      <alignment/>
    </xf>
    <xf numFmtId="0" fontId="38" fillId="0" borderId="29" xfId="0" applyFont="1" applyBorder="1" applyAlignment="1">
      <alignment/>
    </xf>
    <xf numFmtId="0" fontId="38" fillId="0" borderId="0" xfId="0" applyFont="1" applyBorder="1" applyAlignment="1">
      <alignment/>
    </xf>
    <xf numFmtId="0" fontId="39" fillId="0" borderId="45" xfId="0" applyFont="1" applyBorder="1" applyAlignment="1">
      <alignment/>
    </xf>
    <xf numFmtId="0" fontId="12" fillId="32" borderId="18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/>
    </xf>
    <xf numFmtId="0" fontId="12" fillId="32" borderId="47" xfId="0" applyFont="1" applyFill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32" borderId="42" xfId="0" applyFont="1" applyFill="1" applyBorder="1" applyAlignment="1">
      <alignment horizontal="center"/>
    </xf>
    <xf numFmtId="0" fontId="8" fillId="0" borderId="48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1" fillId="0" borderId="49" xfId="0" applyFont="1" applyFill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" vertical="center" wrapText="1"/>
    </xf>
    <xf numFmtId="0" fontId="7" fillId="32" borderId="50" xfId="0" applyFont="1" applyFill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5" fillId="0" borderId="0" xfId="0" applyFont="1" applyAlignment="1">
      <alignment/>
    </xf>
    <xf numFmtId="0" fontId="7" fillId="32" borderId="39" xfId="0" applyFont="1" applyFill="1" applyBorder="1" applyAlignment="1">
      <alignment horizontal="center" vertical="center" wrapText="1"/>
    </xf>
    <xf numFmtId="0" fontId="8" fillId="10" borderId="51" xfId="0" applyFont="1" applyFill="1" applyBorder="1" applyAlignment="1">
      <alignment/>
    </xf>
    <xf numFmtId="0" fontId="7" fillId="0" borderId="30" xfId="0" applyFont="1" applyFill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32" borderId="46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32" borderId="46" xfId="0" applyFont="1" applyFill="1" applyBorder="1" applyAlignment="1">
      <alignment horizontal="center"/>
    </xf>
    <xf numFmtId="0" fontId="7" fillId="32" borderId="48" xfId="0" applyFont="1" applyFill="1" applyBorder="1" applyAlignment="1">
      <alignment horizontal="center" vertical="center" wrapText="1"/>
    </xf>
    <xf numFmtId="0" fontId="7" fillId="32" borderId="49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/>
    </xf>
    <xf numFmtId="0" fontId="7" fillId="10" borderId="29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10" borderId="19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44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12" fillId="0" borderId="13" xfId="0" applyFont="1" applyBorder="1" applyAlignment="1">
      <alignment horizontal="center" vertical="center"/>
    </xf>
    <xf numFmtId="0" fontId="12" fillId="32" borderId="16" xfId="0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0" fontId="6" fillId="33" borderId="0" xfId="0" applyFont="1" applyFill="1" applyAlignment="1">
      <alignment/>
    </xf>
    <xf numFmtId="0" fontId="39" fillId="0" borderId="52" xfId="0" applyFont="1" applyBorder="1" applyAlignment="1">
      <alignment/>
    </xf>
    <xf numFmtId="0" fontId="39" fillId="0" borderId="35" xfId="0" applyFont="1" applyBorder="1" applyAlignment="1">
      <alignment/>
    </xf>
    <xf numFmtId="0" fontId="41" fillId="0" borderId="0" xfId="0" applyFont="1" applyAlignment="1">
      <alignment/>
    </xf>
    <xf numFmtId="0" fontId="0" fillId="0" borderId="13" xfId="0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32" borderId="53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2" borderId="54" xfId="0" applyFont="1" applyFill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51" fillId="0" borderId="0" xfId="0" applyFont="1" applyAlignment="1">
      <alignment/>
    </xf>
    <xf numFmtId="0" fontId="25" fillId="0" borderId="0" xfId="0" applyFont="1" applyFill="1" applyAlignment="1">
      <alignment/>
    </xf>
    <xf numFmtId="0" fontId="5" fillId="0" borderId="0" xfId="0" applyFont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8" fillId="32" borderId="13" xfId="0" applyFont="1" applyFill="1" applyBorder="1" applyAlignment="1">
      <alignment/>
    </xf>
    <xf numFmtId="0" fontId="8" fillId="32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12" fillId="32" borderId="22" xfId="0" applyFont="1" applyFill="1" applyBorder="1" applyAlignment="1">
      <alignment horizontal="center"/>
    </xf>
    <xf numFmtId="0" fontId="12" fillId="32" borderId="3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2" fillId="33" borderId="27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12" fillId="33" borderId="27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 vertical="center" wrapText="1"/>
    </xf>
    <xf numFmtId="0" fontId="12" fillId="4" borderId="55" xfId="0" applyFont="1" applyFill="1" applyBorder="1" applyAlignment="1">
      <alignment horizontal="center" vertical="center" wrapText="1"/>
    </xf>
    <xf numFmtId="0" fontId="12" fillId="4" borderId="38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/>
    </xf>
    <xf numFmtId="0" fontId="12" fillId="4" borderId="17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/>
    </xf>
    <xf numFmtId="0" fontId="12" fillId="4" borderId="28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 wrapText="1"/>
    </xf>
    <xf numFmtId="0" fontId="12" fillId="4" borderId="16" xfId="0" applyFont="1" applyFill="1" applyBorder="1" applyAlignment="1">
      <alignment horizontal="center" wrapText="1"/>
    </xf>
    <xf numFmtId="0" fontId="13" fillId="0" borderId="48" xfId="0" applyFont="1" applyBorder="1" applyAlignment="1">
      <alignment horizontal="center" vertical="center" textRotation="90" wrapText="1"/>
    </xf>
    <xf numFmtId="0" fontId="8" fillId="32" borderId="49" xfId="0" applyFont="1" applyFill="1" applyBorder="1" applyAlignment="1">
      <alignment horizontal="center" vertical="center"/>
    </xf>
    <xf numFmtId="0" fontId="12" fillId="33" borderId="55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11" fillId="0" borderId="56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57" xfId="0" applyFont="1" applyBorder="1" applyAlignment="1">
      <alignment/>
    </xf>
    <xf numFmtId="0" fontId="6" fillId="0" borderId="48" xfId="0" applyFont="1" applyFill="1" applyBorder="1" applyAlignment="1">
      <alignment/>
    </xf>
    <xf numFmtId="0" fontId="0" fillId="0" borderId="49" xfId="0" applyFill="1" applyBorder="1" applyAlignment="1">
      <alignment/>
    </xf>
    <xf numFmtId="0" fontId="0" fillId="0" borderId="39" xfId="0" applyFill="1" applyBorder="1" applyAlignment="1">
      <alignment/>
    </xf>
    <xf numFmtId="9" fontId="0" fillId="33" borderId="0" xfId="59" applyFont="1" applyFill="1" applyAlignment="1">
      <alignment/>
    </xf>
    <xf numFmtId="0" fontId="14" fillId="34" borderId="0" xfId="0" applyFont="1" applyFill="1" applyAlignment="1">
      <alignment/>
    </xf>
    <xf numFmtId="0" fontId="27" fillId="0" borderId="0" xfId="0" applyFont="1" applyAlignment="1">
      <alignment horizontal="center" vertical="center"/>
    </xf>
    <xf numFmtId="0" fontId="10" fillId="35" borderId="24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61" fillId="0" borderId="12" xfId="0" applyFont="1" applyBorder="1" applyAlignment="1">
      <alignment horizontal="center" vertical="center" wrapText="1"/>
    </xf>
    <xf numFmtId="0" fontId="39" fillId="34" borderId="0" xfId="0" applyFont="1" applyFill="1" applyAlignment="1">
      <alignment/>
    </xf>
    <xf numFmtId="0" fontId="61" fillId="32" borderId="17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1" fillId="0" borderId="0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9" fillId="0" borderId="38" xfId="0" applyFont="1" applyBorder="1" applyAlignment="1">
      <alignment/>
    </xf>
    <xf numFmtId="0" fontId="54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right" wrapText="1"/>
    </xf>
    <xf numFmtId="0" fontId="8" fillId="0" borderId="17" xfId="0" applyFont="1" applyFill="1" applyBorder="1" applyAlignment="1">
      <alignment horizontal="center" vertical="center"/>
    </xf>
    <xf numFmtId="0" fontId="12" fillId="32" borderId="30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19" fillId="32" borderId="17" xfId="0" applyFont="1" applyFill="1" applyBorder="1" applyAlignment="1">
      <alignment horizontal="center" vertical="center"/>
    </xf>
    <xf numFmtId="0" fontId="39" fillId="0" borderId="55" xfId="0" applyFont="1" applyBorder="1" applyAlignment="1">
      <alignment/>
    </xf>
    <xf numFmtId="0" fontId="39" fillId="0" borderId="37" xfId="0" applyFont="1" applyBorder="1" applyAlignment="1">
      <alignment/>
    </xf>
    <xf numFmtId="0" fontId="6" fillId="32" borderId="58" xfId="0" applyFont="1" applyFill="1" applyBorder="1" applyAlignment="1">
      <alignment/>
    </xf>
    <xf numFmtId="0" fontId="6" fillId="32" borderId="26" xfId="0" applyFont="1" applyFill="1" applyBorder="1" applyAlignment="1">
      <alignment/>
    </xf>
    <xf numFmtId="0" fontId="0" fillId="0" borderId="37" xfId="0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7" fillId="0" borderId="30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2" fillId="0" borderId="17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39" fillId="0" borderId="17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/>
    </xf>
    <xf numFmtId="0" fontId="35" fillId="35" borderId="17" xfId="0" applyFont="1" applyFill="1" applyBorder="1" applyAlignment="1">
      <alignment horizontal="center"/>
    </xf>
    <xf numFmtId="0" fontId="65" fillId="0" borderId="17" xfId="0" applyFont="1" applyBorder="1" applyAlignment="1">
      <alignment horizontal="center" wrapText="1"/>
    </xf>
    <xf numFmtId="0" fontId="39" fillId="0" borderId="48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32" borderId="30" xfId="0" applyFont="1" applyFill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9" fillId="0" borderId="59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38" fillId="35" borderId="13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/>
    </xf>
    <xf numFmtId="0" fontId="7" fillId="32" borderId="48" xfId="0" applyFont="1" applyFill="1" applyBorder="1" applyAlignment="1">
      <alignment horizontal="center"/>
    </xf>
    <xf numFmtId="0" fontId="36" fillId="32" borderId="0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10" borderId="30" xfId="0" applyFont="1" applyFill="1" applyBorder="1" applyAlignment="1">
      <alignment horizontal="center" vertical="center" wrapText="1"/>
    </xf>
    <xf numFmtId="0" fontId="11" fillId="10" borderId="31" xfId="0" applyFont="1" applyFill="1" applyBorder="1" applyAlignment="1">
      <alignment horizontal="center" vertical="center" wrapText="1"/>
    </xf>
    <xf numFmtId="0" fontId="11" fillId="10" borderId="22" xfId="0" applyFont="1" applyFill="1" applyBorder="1" applyAlignment="1">
      <alignment horizontal="center" vertical="center" wrapText="1"/>
    </xf>
    <xf numFmtId="0" fontId="6" fillId="32" borderId="44" xfId="0" applyFont="1" applyFill="1" applyBorder="1" applyAlignment="1">
      <alignment horizontal="center"/>
    </xf>
    <xf numFmtId="0" fontId="7" fillId="0" borderId="33" xfId="0" applyFont="1" applyFill="1" applyBorder="1" applyAlignment="1">
      <alignment/>
    </xf>
    <xf numFmtId="0" fontId="6" fillId="32" borderId="60" xfId="0" applyFont="1" applyFill="1" applyBorder="1" applyAlignment="1">
      <alignment horizontal="center"/>
    </xf>
    <xf numFmtId="0" fontId="6" fillId="32" borderId="58" xfId="0" applyFont="1" applyFill="1" applyBorder="1" applyAlignment="1">
      <alignment horizontal="center"/>
    </xf>
    <xf numFmtId="0" fontId="6" fillId="10" borderId="3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8" fillId="35" borderId="1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32" borderId="49" xfId="0" applyFont="1" applyFill="1" applyBorder="1" applyAlignment="1">
      <alignment horizontal="center" vertical="center" wrapText="1"/>
    </xf>
    <xf numFmtId="0" fontId="12" fillId="32" borderId="39" xfId="0" applyFont="1" applyFill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/>
    </xf>
    <xf numFmtId="0" fontId="66" fillId="32" borderId="30" xfId="0" applyFont="1" applyFill="1" applyBorder="1" applyAlignment="1">
      <alignment horizontal="center" vertical="center"/>
    </xf>
    <xf numFmtId="0" fontId="66" fillId="32" borderId="31" xfId="0" applyFont="1" applyFill="1" applyBorder="1" applyAlignment="1">
      <alignment horizontal="center" vertical="center"/>
    </xf>
    <xf numFmtId="0" fontId="66" fillId="32" borderId="2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39" fillId="35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wrapText="1"/>
    </xf>
    <xf numFmtId="0" fontId="8" fillId="10" borderId="30" xfId="0" applyFont="1" applyFill="1" applyBorder="1" applyAlignment="1">
      <alignment/>
    </xf>
    <xf numFmtId="0" fontId="8" fillId="10" borderId="22" xfId="0" applyFont="1" applyFill="1" applyBorder="1" applyAlignment="1">
      <alignment horizontal="center" vertical="center" wrapText="1"/>
    </xf>
    <xf numFmtId="0" fontId="7" fillId="32" borderId="49" xfId="0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69" fillId="0" borderId="0" xfId="0" applyFont="1" applyFill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70" fillId="0" borderId="32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7" fillId="0" borderId="1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/>
    </xf>
    <xf numFmtId="0" fontId="13" fillId="0" borderId="56" xfId="0" applyFont="1" applyBorder="1" applyAlignment="1">
      <alignment horizontal="center" vertical="center" textRotation="90" wrapText="1"/>
    </xf>
    <xf numFmtId="0" fontId="39" fillId="0" borderId="18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7" fillId="32" borderId="39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8" fillId="32" borderId="39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8" fillId="32" borderId="56" xfId="0" applyFont="1" applyFill="1" applyBorder="1" applyAlignment="1">
      <alignment horizontal="center" vertical="center" wrapText="1"/>
    </xf>
    <xf numFmtId="0" fontId="8" fillId="10" borderId="60" xfId="0" applyFont="1" applyFill="1" applyBorder="1" applyAlignment="1">
      <alignment/>
    </xf>
    <xf numFmtId="0" fontId="56" fillId="10" borderId="13" xfId="0" applyFont="1" applyFill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68" fillId="32" borderId="63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/>
    </xf>
    <xf numFmtId="0" fontId="7" fillId="0" borderId="18" xfId="0" applyFont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0" fontId="72" fillId="0" borderId="31" xfId="0" applyFont="1" applyBorder="1" applyAlignment="1">
      <alignment horizontal="center" wrapText="1"/>
    </xf>
    <xf numFmtId="0" fontId="170" fillId="0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" fillId="1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16" fontId="1" fillId="0" borderId="10" xfId="0" applyNumberFormat="1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7" fillId="0" borderId="1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68" fillId="0" borderId="6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8" fillId="10" borderId="18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0" fillId="37" borderId="61" xfId="0" applyFont="1" applyFill="1" applyBorder="1" applyAlignment="1">
      <alignment horizontal="center"/>
    </xf>
    <xf numFmtId="0" fontId="73" fillId="37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35" borderId="13" xfId="0" applyFont="1" applyFill="1" applyBorder="1" applyAlignment="1">
      <alignment horizontal="center" vertical="center" wrapText="1"/>
    </xf>
    <xf numFmtId="0" fontId="7" fillId="10" borderId="28" xfId="0" applyFont="1" applyFill="1" applyBorder="1" applyAlignment="1">
      <alignment horizontal="center"/>
    </xf>
    <xf numFmtId="0" fontId="8" fillId="10" borderId="19" xfId="0" applyFont="1" applyFill="1" applyBorder="1" applyAlignment="1">
      <alignment/>
    </xf>
    <xf numFmtId="0" fontId="12" fillId="37" borderId="57" xfId="0" applyFont="1" applyFill="1" applyBorder="1" applyAlignment="1">
      <alignment horizontal="center" vertical="center" wrapText="1"/>
    </xf>
    <xf numFmtId="0" fontId="12" fillId="37" borderId="2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10" borderId="36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 wrapText="1"/>
    </xf>
    <xf numFmtId="0" fontId="7" fillId="38" borderId="13" xfId="0" applyFont="1" applyFill="1" applyBorder="1" applyAlignment="1">
      <alignment horizontal="center" vertical="center"/>
    </xf>
    <xf numFmtId="0" fontId="7" fillId="38" borderId="0" xfId="0" applyFont="1" applyFill="1" applyBorder="1" applyAlignment="1">
      <alignment horizontal="center" vertical="center"/>
    </xf>
    <xf numFmtId="0" fontId="6" fillId="39" borderId="13" xfId="0" applyFont="1" applyFill="1" applyBorder="1" applyAlignment="1">
      <alignment horizontal="center" vertical="center" wrapText="1"/>
    </xf>
    <xf numFmtId="0" fontId="6" fillId="39" borderId="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8" fillId="37" borderId="31" xfId="0" applyFont="1" applyFill="1" applyBorder="1" applyAlignment="1">
      <alignment/>
    </xf>
    <xf numFmtId="0" fontId="11" fillId="37" borderId="31" xfId="0" applyFont="1" applyFill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12" fillId="38" borderId="19" xfId="0" applyFont="1" applyFill="1" applyBorder="1" applyAlignment="1">
      <alignment horizontal="center" vertical="center" wrapText="1"/>
    </xf>
    <xf numFmtId="0" fontId="71" fillId="38" borderId="19" xfId="0" applyFont="1" applyFill="1" applyBorder="1" applyAlignment="1">
      <alignment horizontal="center" vertical="center" wrapText="1"/>
    </xf>
    <xf numFmtId="0" fontId="10" fillId="37" borderId="31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37" borderId="39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 horizontal="center" vertical="center"/>
    </xf>
    <xf numFmtId="0" fontId="7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/>
    </xf>
    <xf numFmtId="0" fontId="77" fillId="37" borderId="22" xfId="0" applyFont="1" applyFill="1" applyBorder="1" applyAlignment="1">
      <alignment horizontal="center" vertical="center"/>
    </xf>
    <xf numFmtId="0" fontId="71" fillId="37" borderId="30" xfId="0" applyFont="1" applyFill="1" applyBorder="1" applyAlignment="1">
      <alignment horizontal="center" vertical="center" wrapText="1"/>
    </xf>
    <xf numFmtId="0" fontId="8" fillId="37" borderId="18" xfId="0" applyFont="1" applyFill="1" applyBorder="1" applyAlignment="1">
      <alignment/>
    </xf>
    <xf numFmtId="0" fontId="6" fillId="0" borderId="39" xfId="0" applyFont="1" applyBorder="1" applyAlignment="1">
      <alignment horizontal="center" vertical="center" wrapText="1"/>
    </xf>
    <xf numFmtId="0" fontId="12" fillId="32" borderId="59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6" fillId="37" borderId="56" xfId="0" applyFont="1" applyFill="1" applyBorder="1" applyAlignment="1">
      <alignment horizontal="center" vertical="center" wrapText="1"/>
    </xf>
    <xf numFmtId="0" fontId="8" fillId="37" borderId="0" xfId="0" applyFont="1" applyFill="1" applyBorder="1" applyAlignment="1">
      <alignment/>
    </xf>
    <xf numFmtId="0" fontId="13" fillId="10" borderId="11" xfId="0" applyFont="1" applyFill="1" applyBorder="1" applyAlignment="1">
      <alignment/>
    </xf>
    <xf numFmtId="0" fontId="12" fillId="0" borderId="43" xfId="0" applyFont="1" applyFill="1" applyBorder="1" applyAlignment="1">
      <alignment horizontal="center" vertical="center" wrapText="1"/>
    </xf>
    <xf numFmtId="0" fontId="8" fillId="37" borderId="53" xfId="0" applyFont="1" applyFill="1" applyBorder="1" applyAlignment="1">
      <alignment/>
    </xf>
    <xf numFmtId="0" fontId="7" fillId="10" borderId="30" xfId="0" applyFont="1" applyFill="1" applyBorder="1" applyAlignment="1">
      <alignment horizontal="center"/>
    </xf>
    <xf numFmtId="0" fontId="7" fillId="37" borderId="53" xfId="0" applyFont="1" applyFill="1" applyBorder="1" applyAlignment="1">
      <alignment horizontal="center" vertical="center" wrapText="1"/>
    </xf>
    <xf numFmtId="0" fontId="12" fillId="37" borderId="48" xfId="0" applyFont="1" applyFill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/>
    </xf>
    <xf numFmtId="0" fontId="12" fillId="37" borderId="39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8" fillId="37" borderId="41" xfId="0" applyFont="1" applyFill="1" applyBorder="1" applyAlignment="1">
      <alignment/>
    </xf>
    <xf numFmtId="0" fontId="8" fillId="37" borderId="59" xfId="0" applyFont="1" applyFill="1" applyBorder="1" applyAlignment="1">
      <alignment/>
    </xf>
    <xf numFmtId="0" fontId="7" fillId="0" borderId="34" xfId="0" applyFont="1" applyBorder="1" applyAlignment="1">
      <alignment horizontal="center"/>
    </xf>
    <xf numFmtId="0" fontId="7" fillId="32" borderId="56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32" borderId="47" xfId="0" applyFont="1" applyFill="1" applyBorder="1" applyAlignment="1">
      <alignment horizontal="center"/>
    </xf>
    <xf numFmtId="0" fontId="1" fillId="17" borderId="10" xfId="0" applyFont="1" applyFill="1" applyBorder="1" applyAlignment="1">
      <alignment/>
    </xf>
    <xf numFmtId="0" fontId="8" fillId="0" borderId="39" xfId="0" applyFont="1" applyFill="1" applyBorder="1" applyAlignment="1">
      <alignment horizontal="center" vertical="center"/>
    </xf>
    <xf numFmtId="0" fontId="8" fillId="40" borderId="48" xfId="0" applyFont="1" applyFill="1" applyBorder="1" applyAlignment="1">
      <alignment horizontal="center" vertical="center" wrapText="1"/>
    </xf>
    <xf numFmtId="0" fontId="8" fillId="40" borderId="49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41" borderId="13" xfId="0" applyFont="1" applyFill="1" applyBorder="1" applyAlignment="1">
      <alignment horizontal="center" vertical="center" wrapText="1"/>
    </xf>
    <xf numFmtId="0" fontId="61" fillId="41" borderId="13" xfId="0" applyFont="1" applyFill="1" applyBorder="1" applyAlignment="1">
      <alignment horizontal="center" vertical="center" wrapText="1"/>
    </xf>
    <xf numFmtId="0" fontId="39" fillId="0" borderId="39" xfId="0" applyFont="1" applyBorder="1" applyAlignment="1">
      <alignment/>
    </xf>
    <xf numFmtId="0" fontId="0" fillId="0" borderId="0" xfId="0" applyFont="1" applyAlignment="1">
      <alignment/>
    </xf>
    <xf numFmtId="0" fontId="0" fillId="35" borderId="13" xfId="0" applyFont="1" applyFill="1" applyBorder="1" applyAlignment="1">
      <alignment horizontal="center" vertical="center" wrapText="1"/>
    </xf>
    <xf numFmtId="0" fontId="11" fillId="37" borderId="19" xfId="0" applyFont="1" applyFill="1" applyBorder="1" applyAlignment="1">
      <alignment horizontal="center" vertical="center" wrapText="1"/>
    </xf>
    <xf numFmtId="0" fontId="11" fillId="37" borderId="17" xfId="0" applyFont="1" applyFill="1" applyBorder="1" applyAlignment="1">
      <alignment horizontal="center" vertical="center" wrapText="1"/>
    </xf>
    <xf numFmtId="0" fontId="8" fillId="37" borderId="17" xfId="0" applyFont="1" applyFill="1" applyBorder="1" applyAlignment="1">
      <alignment horizontal="center" vertical="center"/>
    </xf>
    <xf numFmtId="0" fontId="81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38" fillId="7" borderId="17" xfId="0" applyFont="1" applyFill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/>
    </xf>
    <xf numFmtId="0" fontId="67" fillId="0" borderId="0" xfId="0" applyFont="1" applyAlignment="1">
      <alignment/>
    </xf>
    <xf numFmtId="0" fontId="6" fillId="32" borderId="29" xfId="0" applyFont="1" applyFill="1" applyBorder="1" applyAlignment="1">
      <alignment/>
    </xf>
    <xf numFmtId="0" fontId="0" fillId="34" borderId="52" xfId="0" applyFill="1" applyBorder="1" applyAlignment="1">
      <alignment/>
    </xf>
    <xf numFmtId="0" fontId="0" fillId="0" borderId="45" xfId="0" applyBorder="1" applyAlignment="1">
      <alignment/>
    </xf>
    <xf numFmtId="0" fontId="0" fillId="33" borderId="45" xfId="0" applyFill="1" applyBorder="1" applyAlignment="1">
      <alignment/>
    </xf>
    <xf numFmtId="0" fontId="0" fillId="0" borderId="52" xfId="0" applyBorder="1" applyAlignment="1">
      <alignment/>
    </xf>
    <xf numFmtId="0" fontId="5" fillId="4" borderId="0" xfId="0" applyFont="1" applyFill="1" applyAlignment="1">
      <alignment/>
    </xf>
    <xf numFmtId="0" fontId="1" fillId="42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71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21" fillId="43" borderId="10" xfId="0" applyFont="1" applyFill="1" applyBorder="1" applyAlignment="1">
      <alignment/>
    </xf>
    <xf numFmtId="0" fontId="1" fillId="43" borderId="10" xfId="0" applyFont="1" applyFill="1" applyBorder="1" applyAlignment="1">
      <alignment/>
    </xf>
    <xf numFmtId="0" fontId="17" fillId="0" borderId="10" xfId="0" applyNumberFormat="1" applyFont="1" applyFill="1" applyBorder="1" applyAlignment="1">
      <alignment/>
    </xf>
    <xf numFmtId="0" fontId="1" fillId="44" borderId="10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0" fontId="1" fillId="6" borderId="10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7" fillId="35" borderId="10" xfId="0" applyFont="1" applyFill="1" applyBorder="1" applyAlignment="1">
      <alignment/>
    </xf>
    <xf numFmtId="16" fontId="33" fillId="0" borderId="10" xfId="0" applyNumberFormat="1" applyFont="1" applyFill="1" applyBorder="1" applyAlignment="1">
      <alignment horizontal="left"/>
    </xf>
    <xf numFmtId="0" fontId="1" fillId="32" borderId="10" xfId="0" applyFont="1" applyFill="1" applyBorder="1" applyAlignment="1">
      <alignment/>
    </xf>
    <xf numFmtId="0" fontId="17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33" fillId="0" borderId="10" xfId="0" applyFont="1" applyFill="1" applyBorder="1" applyAlignment="1">
      <alignment/>
    </xf>
    <xf numFmtId="0" fontId="1" fillId="45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45" fillId="10" borderId="10" xfId="0" applyFont="1" applyFill="1" applyBorder="1" applyAlignment="1">
      <alignment/>
    </xf>
    <xf numFmtId="0" fontId="48" fillId="10" borderId="10" xfId="0" applyFont="1" applyFill="1" applyBorder="1" applyAlignment="1">
      <alignment/>
    </xf>
    <xf numFmtId="0" fontId="170" fillId="9" borderId="10" xfId="0" applyFont="1" applyFill="1" applyBorder="1" applyAlignment="1">
      <alignment/>
    </xf>
    <xf numFmtId="0" fontId="170" fillId="0" borderId="10" xfId="0" applyFont="1" applyFill="1" applyBorder="1" applyAlignment="1">
      <alignment/>
    </xf>
    <xf numFmtId="0" fontId="170" fillId="0" borderId="10" xfId="0" applyNumberFormat="1" applyFont="1" applyFill="1" applyBorder="1" applyAlignment="1">
      <alignment/>
    </xf>
    <xf numFmtId="0" fontId="170" fillId="0" borderId="10" xfId="0" applyFont="1" applyFill="1" applyBorder="1" applyAlignment="1">
      <alignment horizontal="center"/>
    </xf>
    <xf numFmtId="0" fontId="1" fillId="4" borderId="10" xfId="0" applyNumberFormat="1" applyFont="1" applyFill="1" applyBorder="1" applyAlignment="1">
      <alignment/>
    </xf>
    <xf numFmtId="0" fontId="43" fillId="0" borderId="10" xfId="0" applyNumberFormat="1" applyFont="1" applyFill="1" applyBorder="1" applyAlignment="1">
      <alignment/>
    </xf>
    <xf numFmtId="0" fontId="170" fillId="4" borderId="10" xfId="0" applyFont="1" applyFill="1" applyBorder="1" applyAlignment="1">
      <alignment/>
    </xf>
    <xf numFmtId="0" fontId="1" fillId="46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21" fillId="0" borderId="10" xfId="0" applyNumberFormat="1" applyFont="1" applyFill="1" applyBorder="1" applyAlignment="1">
      <alignment/>
    </xf>
    <xf numFmtId="0" fontId="1" fillId="42" borderId="10" xfId="0" applyFont="1" applyFill="1" applyBorder="1" applyAlignment="1">
      <alignment horizontal="center"/>
    </xf>
    <xf numFmtId="0" fontId="21" fillId="17" borderId="10" xfId="0" applyFont="1" applyFill="1" applyBorder="1" applyAlignment="1">
      <alignment/>
    </xf>
    <xf numFmtId="0" fontId="1" fillId="41" borderId="10" xfId="0" applyFont="1" applyFill="1" applyBorder="1" applyAlignment="1">
      <alignment/>
    </xf>
    <xf numFmtId="0" fontId="1" fillId="47" borderId="10" xfId="0" applyFont="1" applyFill="1" applyBorder="1" applyAlignment="1">
      <alignment/>
    </xf>
    <xf numFmtId="0" fontId="170" fillId="35" borderId="10" xfId="0" applyFont="1" applyFill="1" applyBorder="1" applyAlignment="1">
      <alignment/>
    </xf>
    <xf numFmtId="0" fontId="173" fillId="0" borderId="10" xfId="0" applyFont="1" applyFill="1" applyBorder="1" applyAlignment="1">
      <alignment/>
    </xf>
    <xf numFmtId="0" fontId="173" fillId="0" borderId="10" xfId="0" applyNumberFormat="1" applyFont="1" applyFill="1" applyBorder="1" applyAlignment="1">
      <alignment/>
    </xf>
    <xf numFmtId="0" fontId="173" fillId="0" borderId="10" xfId="0" applyFont="1" applyFill="1" applyBorder="1" applyAlignment="1">
      <alignment horizontal="center"/>
    </xf>
    <xf numFmtId="0" fontId="173" fillId="33" borderId="10" xfId="0" applyFont="1" applyFill="1" applyBorder="1" applyAlignment="1">
      <alignment/>
    </xf>
    <xf numFmtId="0" fontId="48" fillId="48" borderId="19" xfId="0" applyFont="1" applyFill="1" applyBorder="1" applyAlignment="1">
      <alignment horizontal="center" vertical="center" wrapText="1"/>
    </xf>
    <xf numFmtId="0" fontId="8" fillId="40" borderId="10" xfId="0" applyFont="1" applyFill="1" applyBorder="1" applyAlignment="1">
      <alignment horizontal="center" vertical="center" wrapText="1"/>
    </xf>
    <xf numFmtId="0" fontId="8" fillId="40" borderId="27" xfId="0" applyFont="1" applyFill="1" applyBorder="1" applyAlignment="1">
      <alignment horizontal="center" vertical="center" wrapText="1"/>
    </xf>
    <xf numFmtId="0" fontId="6" fillId="37" borderId="22" xfId="0" applyFont="1" applyFill="1" applyBorder="1" applyAlignment="1">
      <alignment horizontal="center" vertical="center" wrapText="1"/>
    </xf>
    <xf numFmtId="0" fontId="11" fillId="15" borderId="0" xfId="0" applyFont="1" applyFill="1" applyAlignment="1">
      <alignment/>
    </xf>
    <xf numFmtId="0" fontId="0" fillId="15" borderId="0" xfId="0" applyFont="1" applyFill="1" applyAlignment="1">
      <alignment/>
    </xf>
    <xf numFmtId="0" fontId="7" fillId="49" borderId="0" xfId="0" applyFont="1" applyFill="1" applyAlignment="1">
      <alignment horizontal="center"/>
    </xf>
    <xf numFmtId="0" fontId="6" fillId="48" borderId="48" xfId="0" applyFont="1" applyFill="1" applyBorder="1" applyAlignment="1">
      <alignment horizontal="center" vertical="center"/>
    </xf>
    <xf numFmtId="0" fontId="6" fillId="48" borderId="39" xfId="0" applyFont="1" applyFill="1" applyBorder="1" applyAlignment="1">
      <alignment horizontal="center" vertical="center"/>
    </xf>
    <xf numFmtId="0" fontId="6" fillId="37" borderId="30" xfId="0" applyFont="1" applyFill="1" applyBorder="1" applyAlignment="1">
      <alignment horizontal="center" vertical="center"/>
    </xf>
    <xf numFmtId="0" fontId="1" fillId="48" borderId="10" xfId="0" applyFont="1" applyFill="1" applyBorder="1" applyAlignment="1">
      <alignment/>
    </xf>
    <xf numFmtId="0" fontId="170" fillId="3" borderId="10" xfId="0" applyFont="1" applyFill="1" applyBorder="1" applyAlignment="1">
      <alignment/>
    </xf>
    <xf numFmtId="0" fontId="0" fillId="37" borderId="49" xfId="0" applyFill="1" applyBorder="1" applyAlignment="1">
      <alignment horizontal="center" vertical="center" wrapText="1"/>
    </xf>
    <xf numFmtId="0" fontId="8" fillId="40" borderId="13" xfId="0" applyFont="1" applyFill="1" applyBorder="1" applyAlignment="1">
      <alignment horizontal="center" vertical="center"/>
    </xf>
    <xf numFmtId="0" fontId="170" fillId="42" borderId="10" xfId="0" applyFont="1" applyFill="1" applyBorder="1" applyAlignment="1">
      <alignment/>
    </xf>
    <xf numFmtId="0" fontId="8" fillId="0" borderId="56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170" fillId="17" borderId="10" xfId="0" applyFont="1" applyFill="1" applyBorder="1" applyAlignment="1">
      <alignment/>
    </xf>
    <xf numFmtId="0" fontId="38" fillId="41" borderId="17" xfId="0" applyFont="1" applyFill="1" applyBorder="1" applyAlignment="1">
      <alignment horizontal="center" vertical="center" wrapText="1"/>
    </xf>
    <xf numFmtId="0" fontId="8" fillId="37" borderId="17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 vertical="center" wrapText="1"/>
    </xf>
    <xf numFmtId="0" fontId="8" fillId="48" borderId="17" xfId="0" applyFont="1" applyFill="1" applyBorder="1" applyAlignment="1">
      <alignment horizontal="center" vertical="center" wrapText="1"/>
    </xf>
    <xf numFmtId="0" fontId="8" fillId="37" borderId="49" xfId="0" applyFont="1" applyFill="1" applyBorder="1" applyAlignment="1">
      <alignment horizontal="center" vertical="center"/>
    </xf>
    <xf numFmtId="0" fontId="1" fillId="48" borderId="10" xfId="0" applyFont="1" applyFill="1" applyBorder="1" applyAlignment="1">
      <alignment horizontal="center"/>
    </xf>
    <xf numFmtId="0" fontId="39" fillId="37" borderId="17" xfId="0" applyFont="1" applyFill="1" applyBorder="1" applyAlignment="1">
      <alignment horizontal="center" vertical="center" wrapText="1"/>
    </xf>
    <xf numFmtId="0" fontId="41" fillId="37" borderId="12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7" fillId="37" borderId="30" xfId="0" applyFont="1" applyFill="1" applyBorder="1" applyAlignment="1">
      <alignment horizontal="center" vertical="center" wrapText="1"/>
    </xf>
    <xf numFmtId="0" fontId="7" fillId="37" borderId="22" xfId="0" applyFont="1" applyFill="1" applyBorder="1" applyAlignment="1">
      <alignment horizontal="center" vertical="center" wrapText="1"/>
    </xf>
    <xf numFmtId="0" fontId="12" fillId="32" borderId="33" xfId="0" applyFont="1" applyFill="1" applyBorder="1" applyAlignment="1">
      <alignment horizontal="center" vertical="center" wrapText="1"/>
    </xf>
    <xf numFmtId="0" fontId="12" fillId="32" borderId="60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" fillId="50" borderId="10" xfId="0" applyFont="1" applyFill="1" applyBorder="1" applyAlignment="1">
      <alignment/>
    </xf>
    <xf numFmtId="0" fontId="1" fillId="51" borderId="10" xfId="0" applyFont="1" applyFill="1" applyBorder="1" applyAlignment="1">
      <alignment/>
    </xf>
    <xf numFmtId="0" fontId="170" fillId="51" borderId="10" xfId="0" applyFont="1" applyFill="1" applyBorder="1" applyAlignment="1">
      <alignment/>
    </xf>
    <xf numFmtId="0" fontId="8" fillId="10" borderId="31" xfId="0" applyFont="1" applyFill="1" applyBorder="1" applyAlignment="1">
      <alignment/>
    </xf>
    <xf numFmtId="0" fontId="8" fillId="38" borderId="64" xfId="0" applyFont="1" applyFill="1" applyBorder="1" applyAlignment="1">
      <alignment horizontal="center" vertical="center" wrapText="1"/>
    </xf>
    <xf numFmtId="0" fontId="8" fillId="39" borderId="0" xfId="0" applyFont="1" applyFill="1" applyBorder="1" applyAlignment="1">
      <alignment horizontal="center" vertical="center" wrapText="1"/>
    </xf>
    <xf numFmtId="0" fontId="0" fillId="32" borderId="6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/>
    </xf>
    <xf numFmtId="0" fontId="8" fillId="37" borderId="31" xfId="0" applyFont="1" applyFill="1" applyBorder="1" applyAlignment="1">
      <alignment/>
    </xf>
    <xf numFmtId="0" fontId="8" fillId="10" borderId="22" xfId="0" applyFont="1" applyFill="1" applyBorder="1" applyAlignment="1">
      <alignment/>
    </xf>
    <xf numFmtId="0" fontId="8" fillId="37" borderId="22" xfId="0" applyFont="1" applyFill="1" applyBorder="1" applyAlignment="1">
      <alignment/>
    </xf>
    <xf numFmtId="0" fontId="8" fillId="32" borderId="63" xfId="0" applyFont="1" applyFill="1" applyBorder="1" applyAlignment="1">
      <alignment/>
    </xf>
    <xf numFmtId="0" fontId="8" fillId="37" borderId="64" xfId="0" applyFont="1" applyFill="1" applyBorder="1" applyAlignment="1">
      <alignment/>
    </xf>
    <xf numFmtId="0" fontId="38" fillId="37" borderId="13" xfId="0" applyFont="1" applyFill="1" applyBorder="1" applyAlignment="1">
      <alignment horizontal="center" vertical="center"/>
    </xf>
    <xf numFmtId="0" fontId="174" fillId="0" borderId="17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48" borderId="0" xfId="0" applyFill="1" applyAlignment="1">
      <alignment/>
    </xf>
    <xf numFmtId="0" fontId="175" fillId="0" borderId="0" xfId="0" applyFont="1" applyAlignment="1">
      <alignment horizontal="center" vertical="center"/>
    </xf>
    <xf numFmtId="0" fontId="176" fillId="0" borderId="0" xfId="0" applyFont="1" applyAlignment="1">
      <alignment/>
    </xf>
    <xf numFmtId="0" fontId="177" fillId="0" borderId="24" xfId="0" applyFont="1" applyBorder="1" applyAlignment="1">
      <alignment horizontal="center"/>
    </xf>
    <xf numFmtId="0" fontId="176" fillId="10" borderId="24" xfId="0" applyFont="1" applyFill="1" applyBorder="1" applyAlignment="1">
      <alignment horizontal="center" vertical="center" wrapText="1"/>
    </xf>
    <xf numFmtId="0" fontId="178" fillId="10" borderId="24" xfId="0" applyFont="1" applyFill="1" applyBorder="1" applyAlignment="1">
      <alignment horizontal="center" vertical="center" wrapText="1"/>
    </xf>
    <xf numFmtId="0" fontId="178" fillId="10" borderId="24" xfId="0" applyFont="1" applyFill="1" applyBorder="1" applyAlignment="1">
      <alignment/>
    </xf>
    <xf numFmtId="0" fontId="179" fillId="0" borderId="19" xfId="0" applyFont="1" applyFill="1" applyBorder="1" applyAlignment="1">
      <alignment horizontal="center" vertical="center" wrapText="1"/>
    </xf>
    <xf numFmtId="0" fontId="178" fillId="0" borderId="49" xfId="0" applyFont="1" applyFill="1" applyBorder="1" applyAlignment="1">
      <alignment horizontal="center" vertical="center" wrapText="1"/>
    </xf>
    <xf numFmtId="0" fontId="178" fillId="10" borderId="26" xfId="0" applyFont="1" applyFill="1" applyBorder="1" applyAlignment="1">
      <alignment/>
    </xf>
    <xf numFmtId="0" fontId="178" fillId="10" borderId="29" xfId="0" applyFont="1" applyFill="1" applyBorder="1" applyAlignment="1">
      <alignment/>
    </xf>
    <xf numFmtId="0" fontId="178" fillId="0" borderId="13" xfId="0" applyFont="1" applyBorder="1" applyAlignment="1">
      <alignment horizontal="center" vertical="center" wrapText="1"/>
    </xf>
    <xf numFmtId="0" fontId="180" fillId="0" borderId="0" xfId="0" applyFont="1" applyBorder="1" applyAlignment="1">
      <alignment horizontal="center" vertical="center" wrapText="1"/>
    </xf>
    <xf numFmtId="0" fontId="176" fillId="0" borderId="0" xfId="0" applyFont="1" applyAlignment="1">
      <alignment horizontal="center"/>
    </xf>
    <xf numFmtId="0" fontId="176" fillId="0" borderId="0" xfId="0" applyFont="1" applyFill="1" applyAlignment="1">
      <alignment/>
    </xf>
    <xf numFmtId="0" fontId="181" fillId="0" borderId="0" xfId="0" applyFont="1" applyAlignment="1">
      <alignment horizontal="center" vertical="center" wrapText="1"/>
    </xf>
    <xf numFmtId="0" fontId="177" fillId="0" borderId="17" xfId="0" applyFont="1" applyBorder="1" applyAlignment="1">
      <alignment horizontal="center"/>
    </xf>
    <xf numFmtId="0" fontId="177" fillId="0" borderId="22" xfId="0" applyFont="1" applyBorder="1" applyAlignment="1">
      <alignment horizontal="center"/>
    </xf>
    <xf numFmtId="0" fontId="178" fillId="10" borderId="31" xfId="0" applyFont="1" applyFill="1" applyBorder="1" applyAlignment="1">
      <alignment/>
    </xf>
    <xf numFmtId="0" fontId="182" fillId="0" borderId="18" xfId="0" applyFont="1" applyBorder="1" applyAlignment="1">
      <alignment horizontal="center" vertical="center" wrapText="1"/>
    </xf>
    <xf numFmtId="0" fontId="178" fillId="0" borderId="17" xfId="0" applyFont="1" applyBorder="1" applyAlignment="1">
      <alignment horizontal="center" vertical="center" wrapText="1"/>
    </xf>
    <xf numFmtId="0" fontId="179" fillId="32" borderId="49" xfId="0" applyFont="1" applyFill="1" applyBorder="1" applyAlignment="1">
      <alignment horizontal="center" vertical="center" wrapText="1"/>
    </xf>
    <xf numFmtId="0" fontId="178" fillId="0" borderId="18" xfId="0" applyFont="1" applyBorder="1" applyAlignment="1">
      <alignment horizontal="center" vertical="center" wrapText="1"/>
    </xf>
    <xf numFmtId="0" fontId="178" fillId="0" borderId="49" xfId="0" applyFont="1" applyBorder="1" applyAlignment="1">
      <alignment horizontal="center" vertical="center" wrapText="1"/>
    </xf>
    <xf numFmtId="0" fontId="178" fillId="0" borderId="12" xfId="0" applyFont="1" applyBorder="1" applyAlignment="1">
      <alignment horizontal="center" vertical="center" wrapText="1"/>
    </xf>
    <xf numFmtId="0" fontId="182" fillId="0" borderId="31" xfId="0" applyFont="1" applyBorder="1" applyAlignment="1">
      <alignment horizontal="center" vertical="center" wrapText="1"/>
    </xf>
    <xf numFmtId="0" fontId="182" fillId="0" borderId="17" xfId="0" applyFont="1" applyBorder="1" applyAlignment="1">
      <alignment horizontal="center" vertical="center" wrapText="1"/>
    </xf>
    <xf numFmtId="0" fontId="182" fillId="0" borderId="13" xfId="0" applyFont="1" applyBorder="1" applyAlignment="1">
      <alignment horizontal="center" vertical="center" wrapText="1"/>
    </xf>
    <xf numFmtId="0" fontId="178" fillId="10" borderId="18" xfId="0" applyFont="1" applyFill="1" applyBorder="1" applyAlignment="1">
      <alignment/>
    </xf>
    <xf numFmtId="0" fontId="183" fillId="48" borderId="31" xfId="0" applyFont="1" applyFill="1" applyBorder="1" applyAlignment="1">
      <alignment horizontal="center" vertical="center" wrapText="1"/>
    </xf>
    <xf numFmtId="0" fontId="183" fillId="32" borderId="48" xfId="0" applyFont="1" applyFill="1" applyBorder="1" applyAlignment="1">
      <alignment horizontal="center" vertical="center" wrapText="1"/>
    </xf>
    <xf numFmtId="0" fontId="183" fillId="0" borderId="39" xfId="0" applyFont="1" applyBorder="1" applyAlignment="1">
      <alignment horizontal="center" vertical="center" wrapText="1"/>
    </xf>
    <xf numFmtId="0" fontId="183" fillId="0" borderId="49" xfId="0" applyFont="1" applyBorder="1" applyAlignment="1">
      <alignment horizontal="center" vertical="center" wrapText="1"/>
    </xf>
    <xf numFmtId="0" fontId="183" fillId="37" borderId="39" xfId="0" applyFont="1" applyFill="1" applyBorder="1" applyAlignment="1">
      <alignment horizontal="center" vertical="center" wrapText="1"/>
    </xf>
    <xf numFmtId="0" fontId="178" fillId="0" borderId="41" xfId="0" applyFont="1" applyBorder="1" applyAlignment="1">
      <alignment horizontal="center" vertical="center" wrapText="1"/>
    </xf>
    <xf numFmtId="0" fontId="176" fillId="0" borderId="17" xfId="0" applyFont="1" applyBorder="1" applyAlignment="1">
      <alignment/>
    </xf>
    <xf numFmtId="0" fontId="180" fillId="37" borderId="41" xfId="0" applyFont="1" applyFill="1" applyBorder="1" applyAlignment="1">
      <alignment horizontal="center" vertical="center" wrapText="1"/>
    </xf>
    <xf numFmtId="0" fontId="176" fillId="37" borderId="49" xfId="0" applyFont="1" applyFill="1" applyBorder="1" applyAlignment="1">
      <alignment/>
    </xf>
    <xf numFmtId="0" fontId="178" fillId="37" borderId="13" xfId="0" applyFont="1" applyFill="1" applyBorder="1" applyAlignment="1">
      <alignment horizontal="center" vertical="center" wrapText="1"/>
    </xf>
    <xf numFmtId="0" fontId="183" fillId="37" borderId="18" xfId="0" applyFont="1" applyFill="1" applyBorder="1" applyAlignment="1">
      <alignment horizontal="center" vertical="center" wrapText="1"/>
    </xf>
    <xf numFmtId="0" fontId="183" fillId="0" borderId="41" xfId="0" applyFont="1" applyBorder="1" applyAlignment="1">
      <alignment horizontal="center" vertical="center" wrapText="1"/>
    </xf>
    <xf numFmtId="0" fontId="178" fillId="0" borderId="23" xfId="0" applyFont="1" applyBorder="1" applyAlignment="1">
      <alignment horizontal="center" vertical="center" wrapText="1"/>
    </xf>
    <xf numFmtId="0" fontId="178" fillId="0" borderId="25" xfId="0" applyFont="1" applyBorder="1" applyAlignment="1">
      <alignment horizontal="center" vertical="center" wrapText="1"/>
    </xf>
    <xf numFmtId="0" fontId="179" fillId="48" borderId="30" xfId="0" applyFont="1" applyFill="1" applyBorder="1" applyAlignment="1">
      <alignment horizontal="center" vertical="center" wrapText="1"/>
    </xf>
    <xf numFmtId="0" fontId="182" fillId="48" borderId="31" xfId="0" applyFont="1" applyFill="1" applyBorder="1" applyAlignment="1">
      <alignment horizontal="center" vertical="center" wrapText="1"/>
    </xf>
    <xf numFmtId="0" fontId="179" fillId="48" borderId="17" xfId="0" applyFont="1" applyFill="1" applyBorder="1" applyAlignment="1">
      <alignment horizontal="center" vertical="center" wrapText="1"/>
    </xf>
    <xf numFmtId="0" fontId="178" fillId="40" borderId="39" xfId="0" applyFont="1" applyFill="1" applyBorder="1" applyAlignment="1">
      <alignment horizontal="center" vertical="center" wrapText="1"/>
    </xf>
    <xf numFmtId="0" fontId="182" fillId="40" borderId="13" xfId="0" applyFont="1" applyFill="1" applyBorder="1" applyAlignment="1">
      <alignment horizontal="center" vertical="center" wrapText="1"/>
    </xf>
    <xf numFmtId="0" fontId="178" fillId="10" borderId="61" xfId="0" applyFont="1" applyFill="1" applyBorder="1" applyAlignment="1">
      <alignment/>
    </xf>
    <xf numFmtId="0" fontId="176" fillId="32" borderId="41" xfId="0" applyFont="1" applyFill="1" applyBorder="1" applyAlignment="1">
      <alignment horizontal="center" vertical="center" wrapText="1"/>
    </xf>
    <xf numFmtId="0" fontId="176" fillId="32" borderId="59" xfId="0" applyFont="1" applyFill="1" applyBorder="1" applyAlignment="1">
      <alignment horizontal="center" vertical="center" wrapText="1"/>
    </xf>
    <xf numFmtId="0" fontId="180" fillId="32" borderId="22" xfId="0" applyFont="1" applyFill="1" applyBorder="1" applyAlignment="1">
      <alignment horizontal="center" vertical="center" wrapText="1"/>
    </xf>
    <xf numFmtId="0" fontId="178" fillId="0" borderId="17" xfId="0" applyFont="1" applyFill="1" applyBorder="1" applyAlignment="1">
      <alignment horizontal="center" vertical="center"/>
    </xf>
    <xf numFmtId="0" fontId="178" fillId="10" borderId="61" xfId="0" applyFont="1" applyFill="1" applyBorder="1" applyAlignment="1">
      <alignment horizontal="center" vertical="center" wrapText="1"/>
    </xf>
    <xf numFmtId="0" fontId="180" fillId="32" borderId="0" xfId="0" applyFont="1" applyFill="1" applyBorder="1" applyAlignment="1">
      <alignment horizontal="center" vertical="center" wrapText="1"/>
    </xf>
    <xf numFmtId="0" fontId="178" fillId="32" borderId="46" xfId="0" applyFont="1" applyFill="1" applyBorder="1" applyAlignment="1">
      <alignment horizontal="center" vertical="center" wrapText="1"/>
    </xf>
    <xf numFmtId="0" fontId="176" fillId="0" borderId="21" xfId="0" applyFont="1" applyBorder="1" applyAlignment="1">
      <alignment horizontal="center" vertical="center" wrapText="1"/>
    </xf>
    <xf numFmtId="0" fontId="12" fillId="37" borderId="0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2" fillId="50" borderId="10" xfId="0" applyFont="1" applyFill="1" applyBorder="1" applyAlignment="1">
      <alignment/>
    </xf>
    <xf numFmtId="0" fontId="184" fillId="0" borderId="13" xfId="0" applyFont="1" applyFill="1" applyBorder="1" applyAlignment="1">
      <alignment horizontal="center" vertical="center" wrapText="1"/>
    </xf>
    <xf numFmtId="0" fontId="185" fillId="0" borderId="10" xfId="0" applyFont="1" applyFill="1" applyBorder="1" applyAlignment="1">
      <alignment/>
    </xf>
    <xf numFmtId="0" fontId="2" fillId="50" borderId="10" xfId="0" applyFont="1" applyFill="1" applyBorder="1" applyAlignment="1">
      <alignment/>
    </xf>
    <xf numFmtId="0" fontId="21" fillId="50" borderId="10" xfId="0" applyFont="1" applyFill="1" applyBorder="1" applyAlignment="1">
      <alignment/>
    </xf>
    <xf numFmtId="0" fontId="173" fillId="50" borderId="10" xfId="0" applyFont="1" applyFill="1" applyBorder="1" applyAlignment="1">
      <alignment/>
    </xf>
    <xf numFmtId="0" fontId="186" fillId="50" borderId="10" xfId="0" applyFont="1" applyFill="1" applyBorder="1" applyAlignment="1">
      <alignment/>
    </xf>
    <xf numFmtId="0" fontId="187" fillId="0" borderId="10" xfId="0" applyFont="1" applyFill="1" applyBorder="1" applyAlignment="1">
      <alignment/>
    </xf>
    <xf numFmtId="0" fontId="170" fillId="50" borderId="10" xfId="0" applyFont="1" applyFill="1" applyBorder="1" applyAlignment="1">
      <alignment/>
    </xf>
    <xf numFmtId="0" fontId="170" fillId="43" borderId="10" xfId="0" applyFont="1" applyFill="1" applyBorder="1" applyAlignment="1">
      <alignment/>
    </xf>
    <xf numFmtId="0" fontId="0" fillId="0" borderId="55" xfId="0" applyFont="1" applyBorder="1" applyAlignment="1">
      <alignment/>
    </xf>
    <xf numFmtId="0" fontId="25" fillId="0" borderId="37" xfId="0" applyFont="1" applyBorder="1" applyAlignment="1">
      <alignment/>
    </xf>
    <xf numFmtId="0" fontId="0" fillId="0" borderId="37" xfId="0" applyFont="1" applyBorder="1" applyAlignment="1">
      <alignment/>
    </xf>
    <xf numFmtId="0" fontId="8" fillId="0" borderId="59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2" fillId="52" borderId="27" xfId="0" applyFont="1" applyFill="1" applyBorder="1" applyAlignment="1">
      <alignment horizontal="center"/>
    </xf>
    <xf numFmtId="0" fontId="12" fillId="52" borderId="16" xfId="0" applyFont="1" applyFill="1" applyBorder="1" applyAlignment="1">
      <alignment horizontal="center"/>
    </xf>
    <xf numFmtId="0" fontId="12" fillId="52" borderId="19" xfId="0" applyFont="1" applyFill="1" applyBorder="1" applyAlignment="1">
      <alignment horizontal="center"/>
    </xf>
    <xf numFmtId="0" fontId="12" fillId="53" borderId="16" xfId="0" applyFont="1" applyFill="1" applyBorder="1" applyAlignment="1">
      <alignment horizontal="center" vertical="center" wrapText="1"/>
    </xf>
    <xf numFmtId="0" fontId="12" fillId="53" borderId="14" xfId="0" applyFont="1" applyFill="1" applyBorder="1" applyAlignment="1">
      <alignment horizontal="center" vertical="center" wrapText="1"/>
    </xf>
    <xf numFmtId="0" fontId="12" fillId="53" borderId="13" xfId="0" applyFont="1" applyFill="1" applyBorder="1" applyAlignment="1">
      <alignment horizontal="center"/>
    </xf>
    <xf numFmtId="0" fontId="12" fillId="53" borderId="14" xfId="0" applyFont="1" applyFill="1" applyBorder="1" applyAlignment="1">
      <alignment horizontal="center"/>
    </xf>
    <xf numFmtId="0" fontId="0" fillId="37" borderId="41" xfId="0" applyFill="1" applyBorder="1" applyAlignment="1">
      <alignment horizontal="center" vertical="center" wrapText="1"/>
    </xf>
    <xf numFmtId="0" fontId="8" fillId="37" borderId="13" xfId="0" applyFont="1" applyFill="1" applyBorder="1" applyAlignment="1">
      <alignment horizontal="center" vertical="center" wrapText="1"/>
    </xf>
    <xf numFmtId="0" fontId="8" fillId="40" borderId="49" xfId="0" applyFont="1" applyFill="1" applyBorder="1" applyAlignment="1">
      <alignment horizontal="center" vertical="center"/>
    </xf>
    <xf numFmtId="0" fontId="40" fillId="32" borderId="22" xfId="0" applyFont="1" applyFill="1" applyBorder="1" applyAlignment="1">
      <alignment horizontal="center" vertical="center" wrapText="1"/>
    </xf>
    <xf numFmtId="0" fontId="1" fillId="54" borderId="10" xfId="0" applyFont="1" applyFill="1" applyBorder="1" applyAlignment="1">
      <alignment/>
    </xf>
    <xf numFmtId="0" fontId="8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48" borderId="0" xfId="0" applyFont="1" applyFill="1" applyBorder="1" applyAlignment="1">
      <alignment/>
    </xf>
    <xf numFmtId="0" fontId="0" fillId="48" borderId="0" xfId="0" applyFill="1" applyBorder="1" applyAlignment="1">
      <alignment/>
    </xf>
    <xf numFmtId="0" fontId="11" fillId="48" borderId="0" xfId="0" applyFont="1" applyFill="1" applyBorder="1" applyAlignment="1">
      <alignment/>
    </xf>
    <xf numFmtId="0" fontId="5" fillId="35" borderId="30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12" fillId="48" borderId="57" xfId="0" applyFont="1" applyFill="1" applyBorder="1" applyAlignment="1">
      <alignment horizontal="center" vertical="center" wrapText="1"/>
    </xf>
    <xf numFmtId="0" fontId="0" fillId="32" borderId="63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0" fillId="40" borderId="17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32" borderId="65" xfId="0" applyFont="1" applyFill="1" applyBorder="1" applyAlignment="1">
      <alignment horizontal="center"/>
    </xf>
    <xf numFmtId="0" fontId="8" fillId="0" borderId="19" xfId="0" applyFont="1" applyFill="1" applyBorder="1" applyAlignment="1">
      <alignment vertical="center" wrapText="1"/>
    </xf>
    <xf numFmtId="0" fontId="8" fillId="37" borderId="13" xfId="0" applyFont="1" applyFill="1" applyBorder="1" applyAlignment="1">
      <alignment horizontal="center" vertical="center" wrapText="1"/>
    </xf>
    <xf numFmtId="0" fontId="8" fillId="48" borderId="0" xfId="0" applyFont="1" applyFill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81" fillId="0" borderId="55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48" borderId="13" xfId="0" applyFont="1" applyFill="1" applyBorder="1" applyAlignment="1">
      <alignment horizontal="center" vertical="center" wrapText="1"/>
    </xf>
    <xf numFmtId="0" fontId="7" fillId="37" borderId="42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37" borderId="19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84" fillId="0" borderId="12" xfId="0" applyFont="1" applyFill="1" applyBorder="1" applyAlignment="1">
      <alignment horizontal="center" vertical="center"/>
    </xf>
    <xf numFmtId="0" fontId="188" fillId="0" borderId="10" xfId="0" applyFont="1" applyFill="1" applyBorder="1" applyAlignment="1">
      <alignment/>
    </xf>
    <xf numFmtId="0" fontId="184" fillId="48" borderId="1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0" fontId="8" fillId="40" borderId="13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89" fillId="55" borderId="0" xfId="0" applyFont="1" applyFill="1" applyBorder="1" applyAlignment="1">
      <alignment/>
    </xf>
    <xf numFmtId="0" fontId="190" fillId="55" borderId="0" xfId="0" applyFont="1" applyFill="1" applyBorder="1" applyAlignment="1">
      <alignment/>
    </xf>
    <xf numFmtId="0" fontId="184" fillId="55" borderId="0" xfId="0" applyFont="1" applyFill="1" applyBorder="1" applyAlignment="1">
      <alignment/>
    </xf>
    <xf numFmtId="0" fontId="8" fillId="55" borderId="0" xfId="0" applyFont="1" applyFill="1" applyBorder="1" applyAlignment="1">
      <alignment/>
    </xf>
    <xf numFmtId="0" fontId="6" fillId="55" borderId="0" xfId="0" applyFont="1" applyFill="1" applyBorder="1" applyAlignment="1">
      <alignment/>
    </xf>
    <xf numFmtId="0" fontId="0" fillId="35" borderId="45" xfId="0" applyFill="1" applyBorder="1" applyAlignment="1">
      <alignment/>
    </xf>
    <xf numFmtId="0" fontId="0" fillId="33" borderId="35" xfId="0" applyFill="1" applyBorder="1" applyAlignment="1">
      <alignment/>
    </xf>
    <xf numFmtId="0" fontId="189" fillId="55" borderId="63" xfId="0" applyFont="1" applyFill="1" applyBorder="1" applyAlignment="1">
      <alignment/>
    </xf>
    <xf numFmtId="0" fontId="8" fillId="55" borderId="21" xfId="0" applyFont="1" applyFill="1" applyBorder="1" applyAlignment="1">
      <alignment/>
    </xf>
    <xf numFmtId="0" fontId="19" fillId="0" borderId="29" xfId="0" applyFont="1" applyBorder="1" applyAlignment="1">
      <alignment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64" xfId="0" applyBorder="1" applyAlignment="1">
      <alignment/>
    </xf>
    <xf numFmtId="0" fontId="0" fillId="0" borderId="66" xfId="0" applyBorder="1" applyAlignment="1">
      <alignment/>
    </xf>
    <xf numFmtId="0" fontId="189" fillId="55" borderId="67" xfId="0" applyFont="1" applyFill="1" applyBorder="1" applyAlignment="1">
      <alignment/>
    </xf>
    <xf numFmtId="0" fontId="83" fillId="56" borderId="29" xfId="0" applyFont="1" applyFill="1" applyBorder="1" applyAlignment="1">
      <alignment/>
    </xf>
    <xf numFmtId="0" fontId="191" fillId="56" borderId="0" xfId="0" applyFont="1" applyFill="1" applyBorder="1" applyAlignment="1">
      <alignment/>
    </xf>
    <xf numFmtId="0" fontId="192" fillId="56" borderId="0" xfId="0" applyFont="1" applyFill="1" applyBorder="1" applyAlignment="1">
      <alignment/>
    </xf>
    <xf numFmtId="0" fontId="82" fillId="56" borderId="0" xfId="0" applyFont="1" applyFill="1" applyBorder="1" applyAlignment="1">
      <alignment/>
    </xf>
    <xf numFmtId="0" fontId="193" fillId="0" borderId="0" xfId="0" applyFont="1" applyFill="1" applyAlignment="1">
      <alignment/>
    </xf>
    <xf numFmtId="0" fontId="194" fillId="0" borderId="0" xfId="0" applyFont="1" applyAlignment="1">
      <alignment/>
    </xf>
    <xf numFmtId="0" fontId="67" fillId="48" borderId="0" xfId="0" applyFont="1" applyFill="1" applyBorder="1" applyAlignment="1">
      <alignment/>
    </xf>
    <xf numFmtId="0" fontId="193" fillId="0" borderId="37" xfId="0" applyFont="1" applyBorder="1" applyAlignment="1">
      <alignment/>
    </xf>
    <xf numFmtId="0" fontId="195" fillId="0" borderId="0" xfId="0" applyFont="1" applyAlignment="1">
      <alignment/>
    </xf>
    <xf numFmtId="0" fontId="39" fillId="40" borderId="12" xfId="0" applyFont="1" applyFill="1" applyBorder="1" applyAlignment="1">
      <alignment horizontal="center" vertical="center" wrapText="1"/>
    </xf>
    <xf numFmtId="0" fontId="39" fillId="4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textRotation="90" wrapText="1"/>
    </xf>
    <xf numFmtId="0" fontId="184" fillId="55" borderId="29" xfId="0" applyFont="1" applyFill="1" applyBorder="1" applyAlignment="1">
      <alignment/>
    </xf>
    <xf numFmtId="0" fontId="174" fillId="55" borderId="29" xfId="0" applyFont="1" applyFill="1" applyBorder="1" applyAlignment="1">
      <alignment/>
    </xf>
    <xf numFmtId="0" fontId="174" fillId="55" borderId="44" xfId="0" applyFont="1" applyFill="1" applyBorder="1" applyAlignment="1">
      <alignment/>
    </xf>
    <xf numFmtId="0" fontId="187" fillId="0" borderId="10" xfId="0" applyNumberFormat="1" applyFont="1" applyFill="1" applyBorder="1" applyAlignment="1">
      <alignment/>
    </xf>
    <xf numFmtId="0" fontId="1" fillId="57" borderId="10" xfId="0" applyFont="1" applyFill="1" applyBorder="1" applyAlignment="1">
      <alignment/>
    </xf>
    <xf numFmtId="0" fontId="8" fillId="0" borderId="56" xfId="0" applyFont="1" applyBorder="1" applyAlignment="1">
      <alignment vertical="center" wrapText="1"/>
    </xf>
    <xf numFmtId="0" fontId="178" fillId="10" borderId="49" xfId="0" applyFont="1" applyFill="1" applyBorder="1" applyAlignment="1">
      <alignment/>
    </xf>
    <xf numFmtId="0" fontId="8" fillId="40" borderId="12" xfId="0" applyFont="1" applyFill="1" applyBorder="1" applyAlignment="1">
      <alignment vertical="center" wrapText="1"/>
    </xf>
    <xf numFmtId="0" fontId="176" fillId="10" borderId="68" xfId="0" applyFont="1" applyFill="1" applyBorder="1" applyAlignment="1">
      <alignment horizontal="center" vertical="center" wrapText="1"/>
    </xf>
    <xf numFmtId="0" fontId="8" fillId="40" borderId="17" xfId="0" applyFont="1" applyFill="1" applyBorder="1" applyAlignment="1">
      <alignment vertical="center" wrapText="1"/>
    </xf>
    <xf numFmtId="0" fontId="180" fillId="40" borderId="17" xfId="0" applyFont="1" applyFill="1" applyBorder="1" applyAlignment="1">
      <alignment horizontal="center" vertical="center"/>
    </xf>
    <xf numFmtId="0" fontId="180" fillId="32" borderId="17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176" fillId="0" borderId="17" xfId="0" applyFont="1" applyBorder="1" applyAlignment="1">
      <alignment horizontal="center" vertical="center" wrapText="1"/>
    </xf>
    <xf numFmtId="0" fontId="8" fillId="40" borderId="12" xfId="0" applyFont="1" applyFill="1" applyBorder="1" applyAlignment="1">
      <alignment vertical="center" wrapText="1"/>
    </xf>
    <xf numFmtId="0" fontId="8" fillId="58" borderId="0" xfId="0" applyFont="1" applyFill="1" applyBorder="1" applyAlignment="1">
      <alignment horizontal="center" vertical="center" wrapText="1"/>
    </xf>
    <xf numFmtId="0" fontId="8" fillId="58" borderId="54" xfId="0" applyFont="1" applyFill="1" applyBorder="1" applyAlignment="1">
      <alignment horizontal="center" vertical="center" wrapText="1"/>
    </xf>
    <xf numFmtId="0" fontId="38" fillId="58" borderId="17" xfId="0" applyFont="1" applyFill="1" applyBorder="1" applyAlignment="1">
      <alignment horizontal="center" vertical="center" wrapText="1"/>
    </xf>
    <xf numFmtId="0" fontId="8" fillId="40" borderId="17" xfId="0" applyFont="1" applyFill="1" applyBorder="1" applyAlignment="1">
      <alignment vertical="center" wrapText="1"/>
    </xf>
    <xf numFmtId="0" fontId="8" fillId="40" borderId="57" xfId="0" applyFont="1" applyFill="1" applyBorder="1" applyAlignment="1">
      <alignment vertical="center" wrapText="1"/>
    </xf>
    <xf numFmtId="0" fontId="39" fillId="40" borderId="17" xfId="0" applyFont="1" applyFill="1" applyBorder="1" applyAlignment="1">
      <alignment horizontal="center" vertical="center" wrapText="1"/>
    </xf>
    <xf numFmtId="0" fontId="8" fillId="48" borderId="13" xfId="0" applyFont="1" applyFill="1" applyBorder="1" applyAlignment="1">
      <alignment vertical="center" wrapText="1"/>
    </xf>
    <xf numFmtId="0" fontId="41" fillId="40" borderId="30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8" fillId="40" borderId="22" xfId="0" applyFont="1" applyFill="1" applyBorder="1" applyAlignment="1">
      <alignment vertical="center" wrapText="1"/>
    </xf>
    <xf numFmtId="0" fontId="8" fillId="40" borderId="17" xfId="0" applyFont="1" applyFill="1" applyBorder="1" applyAlignment="1">
      <alignment horizontal="center" vertical="center" wrapText="1"/>
    </xf>
    <xf numFmtId="0" fontId="8" fillId="40" borderId="41" xfId="0" applyFont="1" applyFill="1" applyBorder="1" applyAlignment="1">
      <alignment horizontal="center" vertical="center" wrapText="1"/>
    </xf>
    <xf numFmtId="0" fontId="8" fillId="40" borderId="30" xfId="0" applyFont="1" applyFill="1" applyBorder="1" applyAlignment="1">
      <alignment horizontal="center" vertical="center" wrapText="1"/>
    </xf>
    <xf numFmtId="0" fontId="8" fillId="40" borderId="31" xfId="0" applyFont="1" applyFill="1" applyBorder="1" applyAlignment="1">
      <alignment vertical="center" wrapText="1"/>
    </xf>
    <xf numFmtId="0" fontId="8" fillId="40" borderId="11" xfId="0" applyFont="1" applyFill="1" applyBorder="1" applyAlignment="1">
      <alignment horizontal="center" vertical="center" wrapText="1"/>
    </xf>
    <xf numFmtId="0" fontId="8" fillId="40" borderId="14" xfId="0" applyFont="1" applyFill="1" applyBorder="1" applyAlignment="1">
      <alignment horizontal="center" vertical="center" wrapText="1"/>
    </xf>
    <xf numFmtId="0" fontId="38" fillId="40" borderId="13" xfId="0" applyFont="1" applyFill="1" applyBorder="1" applyAlignment="1">
      <alignment horizontal="center" vertical="center" wrapText="1"/>
    </xf>
    <xf numFmtId="0" fontId="0" fillId="40" borderId="48" xfId="0" applyFill="1" applyBorder="1" applyAlignment="1">
      <alignment horizontal="center" vertical="center" wrapText="1"/>
    </xf>
    <xf numFmtId="0" fontId="0" fillId="40" borderId="39" xfId="0" applyFill="1" applyBorder="1" applyAlignment="1">
      <alignment horizontal="center" vertical="center" wrapText="1"/>
    </xf>
    <xf numFmtId="0" fontId="183" fillId="40" borderId="56" xfId="0" applyFont="1" applyFill="1" applyBorder="1" applyAlignment="1">
      <alignment horizontal="center" vertical="center" wrapText="1"/>
    </xf>
    <xf numFmtId="0" fontId="182" fillId="40" borderId="39" xfId="0" applyFont="1" applyFill="1" applyBorder="1" applyAlignment="1">
      <alignment horizontal="center" vertical="center" wrapText="1"/>
    </xf>
    <xf numFmtId="0" fontId="180" fillId="40" borderId="30" xfId="0" applyFont="1" applyFill="1" applyBorder="1" applyAlignment="1">
      <alignment horizontal="center" vertical="center" wrapText="1"/>
    </xf>
    <xf numFmtId="0" fontId="1" fillId="31" borderId="10" xfId="0" applyFont="1" applyFill="1" applyBorder="1" applyAlignment="1">
      <alignment/>
    </xf>
    <xf numFmtId="0" fontId="1" fillId="31" borderId="10" xfId="0" applyNumberFormat="1" applyFont="1" applyFill="1" applyBorder="1" applyAlignment="1">
      <alignment/>
    </xf>
    <xf numFmtId="0" fontId="1" fillId="48" borderId="10" xfId="0" applyNumberFormat="1" applyFont="1" applyFill="1" applyBorder="1" applyAlignment="1">
      <alignment/>
    </xf>
    <xf numFmtId="0" fontId="8" fillId="0" borderId="17" xfId="0" applyFont="1" applyBorder="1" applyAlignment="1">
      <alignment vertical="center" wrapText="1"/>
    </xf>
    <xf numFmtId="0" fontId="8" fillId="40" borderId="59" xfId="0" applyFont="1" applyFill="1" applyBorder="1" applyAlignment="1">
      <alignment horizontal="center" vertical="center"/>
    </xf>
    <xf numFmtId="0" fontId="196" fillId="40" borderId="48" xfId="0" applyFont="1" applyFill="1" applyBorder="1" applyAlignment="1">
      <alignment horizontal="center" vertical="center" wrapText="1"/>
    </xf>
    <xf numFmtId="0" fontId="196" fillId="40" borderId="49" xfId="0" applyFont="1" applyFill="1" applyBorder="1" applyAlignment="1">
      <alignment horizontal="center" vertical="center" wrapText="1"/>
    </xf>
    <xf numFmtId="0" fontId="196" fillId="40" borderId="39" xfId="0" applyFont="1" applyFill="1" applyBorder="1" applyAlignment="1">
      <alignment horizontal="center" vertical="center" wrapText="1"/>
    </xf>
    <xf numFmtId="0" fontId="8" fillId="40" borderId="21" xfId="0" applyFont="1" applyFill="1" applyBorder="1" applyAlignment="1">
      <alignment/>
    </xf>
    <xf numFmtId="0" fontId="8" fillId="40" borderId="26" xfId="0" applyFont="1" applyFill="1" applyBorder="1" applyAlignment="1">
      <alignment horizontal="center" vertical="center" wrapText="1"/>
    </xf>
    <xf numFmtId="0" fontId="20" fillId="40" borderId="24" xfId="0" applyFont="1" applyFill="1" applyBorder="1" applyAlignment="1">
      <alignment horizontal="center" vertical="center" wrapText="1"/>
    </xf>
    <xf numFmtId="0" fontId="0" fillId="40" borderId="17" xfId="0" applyFont="1" applyFill="1" applyBorder="1" applyAlignment="1">
      <alignment horizontal="center" vertical="center" wrapText="1"/>
    </xf>
    <xf numFmtId="0" fontId="8" fillId="40" borderId="12" xfId="0" applyFont="1" applyFill="1" applyBorder="1" applyAlignment="1">
      <alignment horizontal="center" vertical="center"/>
    </xf>
    <xf numFmtId="0" fontId="12" fillId="40" borderId="30" xfId="0" applyFont="1" applyFill="1" applyBorder="1" applyAlignment="1">
      <alignment horizontal="center" vertical="center" wrapText="1"/>
    </xf>
    <xf numFmtId="0" fontId="12" fillId="40" borderId="17" xfId="0" applyFont="1" applyFill="1" applyBorder="1" applyAlignment="1">
      <alignment horizontal="center" vertical="center" wrapText="1"/>
    </xf>
    <xf numFmtId="0" fontId="12" fillId="40" borderId="31" xfId="0" applyFont="1" applyFill="1" applyBorder="1" applyAlignment="1">
      <alignment horizontal="center" vertical="center" wrapText="1"/>
    </xf>
    <xf numFmtId="0" fontId="12" fillId="52" borderId="39" xfId="0" applyFont="1" applyFill="1" applyBorder="1" applyAlignment="1">
      <alignment horizontal="center" vertical="center" wrapText="1"/>
    </xf>
    <xf numFmtId="0" fontId="39" fillId="0" borderId="48" xfId="0" applyFont="1" applyBorder="1" applyAlignment="1">
      <alignment vertical="center" wrapText="1"/>
    </xf>
    <xf numFmtId="0" fontId="0" fillId="40" borderId="0" xfId="0" applyFill="1" applyAlignment="1">
      <alignment/>
    </xf>
    <xf numFmtId="0" fontId="39" fillId="40" borderId="17" xfId="0" applyFont="1" applyFill="1" applyBorder="1" applyAlignment="1">
      <alignment vertical="center" wrapText="1"/>
    </xf>
    <xf numFmtId="0" fontId="0" fillId="40" borderId="17" xfId="0" applyFill="1" applyBorder="1" applyAlignment="1">
      <alignment vertical="center" wrapText="1"/>
    </xf>
    <xf numFmtId="0" fontId="0" fillId="40" borderId="22" xfId="0" applyFill="1" applyBorder="1" applyAlignment="1">
      <alignment vertical="center" wrapText="1"/>
    </xf>
    <xf numFmtId="0" fontId="1" fillId="49" borderId="10" xfId="0" applyFont="1" applyFill="1" applyBorder="1" applyAlignment="1">
      <alignment/>
    </xf>
    <xf numFmtId="0" fontId="17" fillId="49" borderId="10" xfId="0" applyFont="1" applyFill="1" applyBorder="1" applyAlignment="1">
      <alignment/>
    </xf>
    <xf numFmtId="0" fontId="197" fillId="0" borderId="30" xfId="0" applyFont="1" applyFill="1" applyBorder="1" applyAlignment="1">
      <alignment horizontal="center" vertical="center" wrapText="1"/>
    </xf>
    <xf numFmtId="0" fontId="197" fillId="40" borderId="48" xfId="0" applyFont="1" applyFill="1" applyBorder="1" applyAlignment="1">
      <alignment horizontal="center" vertical="center" wrapText="1"/>
    </xf>
    <xf numFmtId="0" fontId="178" fillId="40" borderId="59" xfId="0" applyFont="1" applyFill="1" applyBorder="1" applyAlignment="1">
      <alignment vertical="center" wrapText="1"/>
    </xf>
    <xf numFmtId="0" fontId="178" fillId="0" borderId="12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0" fontId="12" fillId="33" borderId="38" xfId="0" applyFont="1" applyFill="1" applyBorder="1" applyAlignment="1">
      <alignment horizontal="center" vertical="center" wrapText="1"/>
    </xf>
    <xf numFmtId="0" fontId="12" fillId="33" borderId="57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right"/>
    </xf>
    <xf numFmtId="0" fontId="6" fillId="40" borderId="19" xfId="0" applyFont="1" applyFill="1" applyBorder="1" applyAlignment="1">
      <alignment horizontal="center" vertical="center" wrapText="1"/>
    </xf>
    <xf numFmtId="0" fontId="7" fillId="53" borderId="28" xfId="0" applyFont="1" applyFill="1" applyBorder="1" applyAlignment="1">
      <alignment horizontal="center"/>
    </xf>
    <xf numFmtId="0" fontId="0" fillId="40" borderId="19" xfId="0" applyFill="1" applyBorder="1" applyAlignment="1">
      <alignment horizontal="center" vertical="center" wrapText="1"/>
    </xf>
    <xf numFmtId="0" fontId="7" fillId="53" borderId="28" xfId="0" applyFont="1" applyFill="1" applyBorder="1" applyAlignment="1">
      <alignment horizontal="center" vertical="center" wrapText="1"/>
    </xf>
    <xf numFmtId="0" fontId="7" fillId="53" borderId="17" xfId="0" applyFont="1" applyFill="1" applyBorder="1" applyAlignment="1">
      <alignment horizontal="center" vertical="center" wrapText="1"/>
    </xf>
    <xf numFmtId="0" fontId="7" fillId="53" borderId="17" xfId="0" applyFont="1" applyFill="1" applyBorder="1" applyAlignment="1">
      <alignment horizontal="center"/>
    </xf>
    <xf numFmtId="0" fontId="0" fillId="40" borderId="17" xfId="0" applyFill="1" applyBorder="1" applyAlignment="1">
      <alignment horizontal="center" vertical="center" wrapText="1"/>
    </xf>
    <xf numFmtId="0" fontId="184" fillId="48" borderId="12" xfId="0" applyFont="1" applyFill="1" applyBorder="1" applyAlignment="1">
      <alignment horizontal="center" vertical="center"/>
    </xf>
    <xf numFmtId="0" fontId="8" fillId="48" borderId="12" xfId="0" applyFont="1" applyFill="1" applyBorder="1" applyAlignment="1">
      <alignment horizontal="center" vertical="center" wrapText="1"/>
    </xf>
    <xf numFmtId="0" fontId="8" fillId="48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8" fillId="48" borderId="17" xfId="0" applyFont="1" applyFill="1" applyBorder="1" applyAlignment="1">
      <alignment horizontal="center" vertical="center"/>
    </xf>
    <xf numFmtId="0" fontId="178" fillId="0" borderId="17" xfId="0" applyFont="1" applyFill="1" applyBorder="1" applyAlignment="1">
      <alignment vertical="center" wrapText="1"/>
    </xf>
    <xf numFmtId="0" fontId="178" fillId="40" borderId="13" xfId="0" applyFont="1" applyFill="1" applyBorder="1" applyAlignment="1">
      <alignment vertical="center" wrapText="1"/>
    </xf>
    <xf numFmtId="0" fontId="6" fillId="40" borderId="12" xfId="0" applyFont="1" applyFill="1" applyBorder="1" applyAlignment="1">
      <alignment vertical="center" wrapText="1"/>
    </xf>
    <xf numFmtId="0" fontId="6" fillId="40" borderId="13" xfId="0" applyFont="1" applyFill="1" applyBorder="1" applyAlignment="1">
      <alignment vertical="center" wrapText="1"/>
    </xf>
    <xf numFmtId="0" fontId="8" fillId="40" borderId="57" xfId="0" applyFont="1" applyFill="1" applyBorder="1" applyAlignment="1">
      <alignment horizontal="center" vertical="center"/>
    </xf>
    <xf numFmtId="0" fontId="8" fillId="40" borderId="17" xfId="0" applyFont="1" applyFill="1" applyBorder="1" applyAlignment="1">
      <alignment horizontal="center" vertical="center"/>
    </xf>
    <xf numFmtId="0" fontId="179" fillId="40" borderId="12" xfId="0" applyFont="1" applyFill="1" applyBorder="1" applyAlignment="1">
      <alignment horizontal="center" vertical="center"/>
    </xf>
    <xf numFmtId="0" fontId="184" fillId="40" borderId="17" xfId="0" applyFont="1" applyFill="1" applyBorder="1" applyAlignment="1">
      <alignment horizontal="center" vertical="center"/>
    </xf>
    <xf numFmtId="0" fontId="8" fillId="40" borderId="26" xfId="0" applyFont="1" applyFill="1" applyBorder="1" applyAlignment="1">
      <alignment/>
    </xf>
    <xf numFmtId="0" fontId="8" fillId="40" borderId="51" xfId="0" applyFont="1" applyFill="1" applyBorder="1" applyAlignment="1">
      <alignment horizontal="center" vertical="center"/>
    </xf>
    <xf numFmtId="0" fontId="19" fillId="40" borderId="17" xfId="0" applyFont="1" applyFill="1" applyBorder="1" applyAlignment="1">
      <alignment horizontal="center" vertical="center"/>
    </xf>
    <xf numFmtId="0" fontId="178" fillId="40" borderId="30" xfId="0" applyFont="1" applyFill="1" applyBorder="1" applyAlignment="1">
      <alignment horizontal="center" vertical="center" wrapText="1"/>
    </xf>
    <xf numFmtId="0" fontId="178" fillId="40" borderId="13" xfId="0" applyFont="1" applyFill="1" applyBorder="1" applyAlignment="1">
      <alignment horizontal="center" vertical="center" wrapText="1"/>
    </xf>
    <xf numFmtId="0" fontId="176" fillId="40" borderId="22" xfId="0" applyFont="1" applyFill="1" applyBorder="1" applyAlignment="1">
      <alignment horizontal="center" vertical="center" wrapText="1"/>
    </xf>
    <xf numFmtId="0" fontId="176" fillId="40" borderId="30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40" borderId="22" xfId="0" applyFont="1" applyFill="1" applyBorder="1" applyAlignment="1">
      <alignment horizontal="center" vertical="center" wrapText="1"/>
    </xf>
    <xf numFmtId="0" fontId="8" fillId="48" borderId="22" xfId="0" applyFont="1" applyFill="1" applyBorder="1" applyAlignment="1">
      <alignment vertical="center" wrapText="1"/>
    </xf>
    <xf numFmtId="0" fontId="8" fillId="48" borderId="30" xfId="0" applyFont="1" applyFill="1" applyBorder="1" applyAlignment="1">
      <alignment horizontal="center" vertical="center" wrapText="1"/>
    </xf>
    <xf numFmtId="0" fontId="7" fillId="40" borderId="17" xfId="0" applyFont="1" applyFill="1" applyBorder="1" applyAlignment="1">
      <alignment vertical="center" wrapText="1"/>
    </xf>
    <xf numFmtId="0" fontId="174" fillId="48" borderId="56" xfId="0" applyFont="1" applyFill="1" applyBorder="1" applyAlignment="1">
      <alignment/>
    </xf>
    <xf numFmtId="0" fontId="193" fillId="0" borderId="0" xfId="0" applyFont="1" applyBorder="1" applyAlignment="1">
      <alignment/>
    </xf>
    <xf numFmtId="0" fontId="174" fillId="0" borderId="0" xfId="0" applyFont="1" applyBorder="1" applyAlignment="1">
      <alignment/>
    </xf>
    <xf numFmtId="0" fontId="193" fillId="0" borderId="56" xfId="0" applyFont="1" applyFill="1" applyBorder="1" applyAlignment="1">
      <alignment/>
    </xf>
    <xf numFmtId="0" fontId="193" fillId="0" borderId="0" xfId="0" applyFont="1" applyFill="1" applyBorder="1" applyAlignment="1">
      <alignment/>
    </xf>
    <xf numFmtId="0" fontId="174" fillId="0" borderId="0" xfId="0" applyFont="1" applyFill="1" applyBorder="1" applyAlignment="1">
      <alignment/>
    </xf>
    <xf numFmtId="0" fontId="0" fillId="0" borderId="37" xfId="0" applyBorder="1" applyAlignment="1">
      <alignment/>
    </xf>
    <xf numFmtId="0" fontId="0" fillId="40" borderId="30" xfId="0" applyFill="1" applyBorder="1" applyAlignment="1">
      <alignment vertical="center" wrapText="1"/>
    </xf>
    <xf numFmtId="0" fontId="12" fillId="33" borderId="17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 vertical="center" wrapText="1"/>
    </xf>
    <xf numFmtId="0" fontId="38" fillId="32" borderId="33" xfId="0" applyFont="1" applyFill="1" applyBorder="1" applyAlignment="1">
      <alignment/>
    </xf>
    <xf numFmtId="0" fontId="38" fillId="32" borderId="58" xfId="0" applyFont="1" applyFill="1" applyBorder="1" applyAlignment="1">
      <alignment/>
    </xf>
    <xf numFmtId="0" fontId="38" fillId="0" borderId="59" xfId="0" applyFont="1" applyBorder="1" applyAlignment="1">
      <alignment/>
    </xf>
    <xf numFmtId="0" fontId="38" fillId="32" borderId="20" xfId="0" applyFont="1" applyFill="1" applyBorder="1" applyAlignment="1">
      <alignment/>
    </xf>
    <xf numFmtId="0" fontId="38" fillId="32" borderId="36" xfId="0" applyFont="1" applyFill="1" applyBorder="1" applyAlignment="1">
      <alignment/>
    </xf>
    <xf numFmtId="0" fontId="38" fillId="32" borderId="60" xfId="0" applyFont="1" applyFill="1" applyBorder="1" applyAlignment="1">
      <alignment/>
    </xf>
    <xf numFmtId="0" fontId="38" fillId="0" borderId="69" xfId="0" applyFont="1" applyBorder="1" applyAlignment="1">
      <alignment horizontal="center"/>
    </xf>
    <xf numFmtId="0" fontId="46" fillId="33" borderId="55" xfId="0" applyFont="1" applyFill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38" fillId="0" borderId="42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46" xfId="0" applyFont="1" applyBorder="1" applyAlignment="1">
      <alignment horizontal="center"/>
    </xf>
    <xf numFmtId="0" fontId="39" fillId="0" borderId="0" xfId="0" applyFont="1" applyAlignment="1">
      <alignment/>
    </xf>
    <xf numFmtId="0" fontId="38" fillId="0" borderId="50" xfId="0" applyFont="1" applyBorder="1" applyAlignment="1">
      <alignment horizontal="center"/>
    </xf>
    <xf numFmtId="0" fontId="38" fillId="0" borderId="49" xfId="0" applyFont="1" applyBorder="1" applyAlignment="1">
      <alignment horizontal="center"/>
    </xf>
    <xf numFmtId="0" fontId="38" fillId="32" borderId="70" xfId="0" applyFont="1" applyFill="1" applyBorder="1" applyAlignment="1">
      <alignment/>
    </xf>
    <xf numFmtId="0" fontId="38" fillId="32" borderId="71" xfId="0" applyFont="1" applyFill="1" applyBorder="1" applyAlignment="1">
      <alignment/>
    </xf>
    <xf numFmtId="0" fontId="38" fillId="32" borderId="19" xfId="0" applyFont="1" applyFill="1" applyBorder="1" applyAlignment="1">
      <alignment/>
    </xf>
    <xf numFmtId="0" fontId="38" fillId="32" borderId="21" xfId="0" applyFont="1" applyFill="1" applyBorder="1" applyAlignment="1">
      <alignment/>
    </xf>
    <xf numFmtId="0" fontId="38" fillId="32" borderId="26" xfId="0" applyFont="1" applyFill="1" applyBorder="1" applyAlignment="1">
      <alignment/>
    </xf>
    <xf numFmtId="0" fontId="38" fillId="32" borderId="24" xfId="0" applyFont="1" applyFill="1" applyBorder="1" applyAlignment="1">
      <alignment/>
    </xf>
    <xf numFmtId="0" fontId="38" fillId="0" borderId="47" xfId="0" applyFont="1" applyBorder="1" applyAlignment="1">
      <alignment horizontal="center"/>
    </xf>
    <xf numFmtId="0" fontId="38" fillId="32" borderId="29" xfId="0" applyFont="1" applyFill="1" applyBorder="1" applyAlignment="1">
      <alignment/>
    </xf>
    <xf numFmtId="0" fontId="38" fillId="0" borderId="48" xfId="0" applyFont="1" applyBorder="1" applyAlignment="1">
      <alignment horizontal="center"/>
    </xf>
    <xf numFmtId="0" fontId="86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0" fontId="38" fillId="35" borderId="30" xfId="0" applyFont="1" applyFill="1" applyBorder="1" applyAlignment="1">
      <alignment horizontal="center" wrapText="1"/>
    </xf>
    <xf numFmtId="0" fontId="40" fillId="0" borderId="0" xfId="0" applyFont="1" applyAlignment="1">
      <alignment/>
    </xf>
    <xf numFmtId="0" fontId="38" fillId="35" borderId="17" xfId="0" applyFont="1" applyFill="1" applyBorder="1" applyAlignment="1">
      <alignment horizontal="center" wrapText="1"/>
    </xf>
    <xf numFmtId="0" fontId="38" fillId="35" borderId="12" xfId="0" applyFont="1" applyFill="1" applyBorder="1" applyAlignment="1">
      <alignment wrapText="1"/>
    </xf>
    <xf numFmtId="0" fontId="38" fillId="35" borderId="13" xfId="0" applyFont="1" applyFill="1" applyBorder="1" applyAlignment="1">
      <alignment horizontal="center" wrapText="1"/>
    </xf>
    <xf numFmtId="0" fontId="5" fillId="32" borderId="70" xfId="0" applyFont="1" applyFill="1" applyBorder="1" applyAlignment="1">
      <alignment/>
    </xf>
    <xf numFmtId="0" fontId="5" fillId="32" borderId="71" xfId="0" applyFont="1" applyFill="1" applyBorder="1" applyAlignment="1">
      <alignment/>
    </xf>
    <xf numFmtId="0" fontId="5" fillId="32" borderId="56" xfId="0" applyFont="1" applyFill="1" applyBorder="1" applyAlignment="1">
      <alignment/>
    </xf>
    <xf numFmtId="0" fontId="5" fillId="32" borderId="19" xfId="0" applyFont="1" applyFill="1" applyBorder="1" applyAlignment="1">
      <alignment/>
    </xf>
    <xf numFmtId="0" fontId="5" fillId="32" borderId="57" xfId="0" applyFont="1" applyFill="1" applyBorder="1" applyAlignment="1">
      <alignment/>
    </xf>
    <xf numFmtId="0" fontId="5" fillId="32" borderId="21" xfId="0" applyFont="1" applyFill="1" applyBorder="1" applyAlignment="1">
      <alignment/>
    </xf>
    <xf numFmtId="0" fontId="5" fillId="32" borderId="23" xfId="0" applyFont="1" applyFill="1" applyBorder="1" applyAlignment="1">
      <alignment/>
    </xf>
    <xf numFmtId="0" fontId="5" fillId="32" borderId="25" xfId="0" applyFont="1" applyFill="1" applyBorder="1" applyAlignment="1">
      <alignment/>
    </xf>
    <xf numFmtId="0" fontId="5" fillId="40" borderId="26" xfId="0" applyFont="1" applyFill="1" applyBorder="1" applyAlignment="1">
      <alignment/>
    </xf>
    <xf numFmtId="0" fontId="5" fillId="40" borderId="29" xfId="0" applyFont="1" applyFill="1" applyBorder="1" applyAlignment="1">
      <alignment/>
    </xf>
    <xf numFmtId="0" fontId="5" fillId="40" borderId="70" xfId="0" applyFont="1" applyFill="1" applyBorder="1" applyAlignment="1">
      <alignment/>
    </xf>
    <xf numFmtId="0" fontId="5" fillId="40" borderId="71" xfId="0" applyFont="1" applyFill="1" applyBorder="1" applyAlignment="1">
      <alignment/>
    </xf>
    <xf numFmtId="0" fontId="8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32" borderId="33" xfId="0" applyFont="1" applyFill="1" applyBorder="1" applyAlignment="1">
      <alignment/>
    </xf>
    <xf numFmtId="0" fontId="5" fillId="32" borderId="58" xfId="0" applyFont="1" applyFill="1" applyBorder="1" applyAlignment="1">
      <alignment/>
    </xf>
    <xf numFmtId="0" fontId="37" fillId="50" borderId="72" xfId="0" applyFont="1" applyFill="1" applyBorder="1" applyAlignment="1">
      <alignment/>
    </xf>
    <xf numFmtId="0" fontId="88" fillId="50" borderId="73" xfId="0" applyFont="1" applyFill="1" applyBorder="1" applyAlignment="1">
      <alignment horizontal="center"/>
    </xf>
    <xf numFmtId="0" fontId="88" fillId="50" borderId="65" xfId="0" applyFont="1" applyFill="1" applyBorder="1" applyAlignment="1">
      <alignment horizontal="center"/>
    </xf>
    <xf numFmtId="0" fontId="37" fillId="50" borderId="65" xfId="0" applyFont="1" applyFill="1" applyBorder="1" applyAlignment="1">
      <alignment/>
    </xf>
    <xf numFmtId="0" fontId="37" fillId="50" borderId="74" xfId="0" applyFont="1" applyFill="1" applyBorder="1" applyAlignment="1">
      <alignment/>
    </xf>
    <xf numFmtId="0" fontId="88" fillId="50" borderId="72" xfId="0" applyFont="1" applyFill="1" applyBorder="1" applyAlignment="1">
      <alignment/>
    </xf>
    <xf numFmtId="0" fontId="37" fillId="45" borderId="72" xfId="0" applyFont="1" applyFill="1" applyBorder="1" applyAlignment="1">
      <alignment/>
    </xf>
    <xf numFmtId="0" fontId="88" fillId="50" borderId="75" xfId="0" applyFont="1" applyFill="1" applyBorder="1" applyAlignment="1">
      <alignment horizontal="center"/>
    </xf>
    <xf numFmtId="0" fontId="37" fillId="50" borderId="76" xfId="0" applyFont="1" applyFill="1" applyBorder="1" applyAlignment="1">
      <alignment horizontal="center"/>
    </xf>
    <xf numFmtId="0" fontId="37" fillId="50" borderId="75" xfId="0" applyFont="1" applyFill="1" applyBorder="1" applyAlignment="1">
      <alignment horizontal="center"/>
    </xf>
    <xf numFmtId="0" fontId="180" fillId="40" borderId="13" xfId="0" applyFont="1" applyFill="1" applyBorder="1" applyAlignment="1">
      <alignment vertical="center"/>
    </xf>
    <xf numFmtId="0" fontId="183" fillId="40" borderId="29" xfId="0" applyFont="1" applyFill="1" applyBorder="1" applyAlignment="1">
      <alignment horizontal="center" vertical="center" wrapText="1"/>
    </xf>
    <xf numFmtId="0" fontId="178" fillId="0" borderId="61" xfId="0" applyFont="1" applyBorder="1" applyAlignment="1">
      <alignment horizontal="center" vertical="center" wrapText="1"/>
    </xf>
    <xf numFmtId="0" fontId="0" fillId="40" borderId="59" xfId="0" applyFill="1" applyBorder="1" applyAlignment="1">
      <alignment vertical="center" wrapText="1"/>
    </xf>
    <xf numFmtId="0" fontId="198" fillId="40" borderId="41" xfId="0" applyFont="1" applyFill="1" applyBorder="1" applyAlignment="1">
      <alignment vertical="center" wrapText="1"/>
    </xf>
    <xf numFmtId="0" fontId="0" fillId="40" borderId="56" xfId="0" applyFill="1" applyBorder="1" applyAlignment="1">
      <alignment vertical="center" wrapText="1"/>
    </xf>
    <xf numFmtId="0" fontId="0" fillId="40" borderId="57" xfId="0" applyFill="1" applyBorder="1" applyAlignment="1">
      <alignment vertical="center" wrapText="1"/>
    </xf>
    <xf numFmtId="0" fontId="187" fillId="0" borderId="10" xfId="0" applyFont="1" applyFill="1" applyBorder="1" applyAlignment="1">
      <alignment horizontal="center"/>
    </xf>
    <xf numFmtId="0" fontId="7" fillId="40" borderId="12" xfId="0" applyFont="1" applyFill="1" applyBorder="1" applyAlignment="1">
      <alignment vertical="center"/>
    </xf>
    <xf numFmtId="0" fontId="7" fillId="40" borderId="19" xfId="0" applyFont="1" applyFill="1" applyBorder="1" applyAlignment="1">
      <alignment vertical="center"/>
    </xf>
    <xf numFmtId="0" fontId="8" fillId="48" borderId="13" xfId="0" applyFont="1" applyFill="1" applyBorder="1" applyAlignment="1">
      <alignment horizontal="center" vertical="center" wrapText="1"/>
    </xf>
    <xf numFmtId="0" fontId="178" fillId="0" borderId="0" xfId="0" applyFont="1" applyBorder="1" applyAlignment="1">
      <alignment horizontal="center" vertical="center" wrapText="1"/>
    </xf>
    <xf numFmtId="0" fontId="178" fillId="0" borderId="48" xfId="0" applyFont="1" applyBorder="1" applyAlignment="1">
      <alignment horizontal="center" vertical="center" wrapText="1"/>
    </xf>
    <xf numFmtId="0" fontId="178" fillId="0" borderId="39" xfId="0" applyFont="1" applyBorder="1" applyAlignment="1">
      <alignment horizontal="center" vertical="center" wrapText="1"/>
    </xf>
    <xf numFmtId="0" fontId="39" fillId="58" borderId="12" xfId="0" applyFont="1" applyFill="1" applyBorder="1" applyAlignment="1">
      <alignment horizontal="center" vertical="center" wrapText="1"/>
    </xf>
    <xf numFmtId="0" fontId="1" fillId="49" borderId="10" xfId="0" applyNumberFormat="1" applyFont="1" applyFill="1" applyBorder="1" applyAlignment="1">
      <alignment/>
    </xf>
    <xf numFmtId="0" fontId="1" fillId="49" borderId="10" xfId="0" applyFont="1" applyFill="1" applyBorder="1" applyAlignment="1">
      <alignment horizontal="center"/>
    </xf>
    <xf numFmtId="0" fontId="170" fillId="49" borderId="10" xfId="0" applyFont="1" applyFill="1" applyBorder="1" applyAlignment="1">
      <alignment/>
    </xf>
    <xf numFmtId="0" fontId="8" fillId="40" borderId="48" xfId="0" applyFont="1" applyFill="1" applyBorder="1" applyAlignment="1">
      <alignment horizontal="center" vertical="center"/>
    </xf>
    <xf numFmtId="0" fontId="8" fillId="40" borderId="31" xfId="0" applyFont="1" applyFill="1" applyBorder="1" applyAlignment="1">
      <alignment horizontal="center" vertical="center"/>
    </xf>
    <xf numFmtId="0" fontId="178" fillId="40" borderId="17" xfId="0" applyFont="1" applyFill="1" applyBorder="1" applyAlignment="1">
      <alignment horizontal="center" vertical="center" wrapText="1"/>
    </xf>
    <xf numFmtId="0" fontId="178" fillId="40" borderId="21" xfId="0" applyFont="1" applyFill="1" applyBorder="1" applyAlignment="1">
      <alignment horizontal="center" vertical="center" wrapText="1"/>
    </xf>
    <xf numFmtId="0" fontId="178" fillId="40" borderId="71" xfId="0" applyFont="1" applyFill="1" applyBorder="1" applyAlignment="1">
      <alignment horizontal="center" vertical="center" wrapText="1"/>
    </xf>
    <xf numFmtId="0" fontId="179" fillId="40" borderId="17" xfId="0" applyFont="1" applyFill="1" applyBorder="1" applyAlignment="1">
      <alignment horizontal="center" vertical="center" wrapText="1"/>
    </xf>
    <xf numFmtId="0" fontId="178" fillId="40" borderId="0" xfId="0" applyFont="1" applyFill="1" applyBorder="1" applyAlignment="1">
      <alignment horizontal="center" vertical="center"/>
    </xf>
    <xf numFmtId="0" fontId="179" fillId="40" borderId="19" xfId="0" applyFont="1" applyFill="1" applyBorder="1" applyAlignment="1">
      <alignment horizontal="center" vertical="center" wrapText="1"/>
    </xf>
    <xf numFmtId="0" fontId="12" fillId="40" borderId="48" xfId="0" applyFont="1" applyFill="1" applyBorder="1" applyAlignment="1">
      <alignment horizontal="center" vertical="center" wrapText="1"/>
    </xf>
    <xf numFmtId="0" fontId="12" fillId="40" borderId="49" xfId="0" applyFont="1" applyFill="1" applyBorder="1" applyAlignment="1">
      <alignment horizontal="center" vertical="center" wrapText="1"/>
    </xf>
    <xf numFmtId="0" fontId="12" fillId="40" borderId="39" xfId="0" applyFont="1" applyFill="1" applyBorder="1" applyAlignment="1">
      <alignment horizontal="center" vertical="center" wrapText="1"/>
    </xf>
    <xf numFmtId="0" fontId="182" fillId="40" borderId="49" xfId="0" applyFont="1" applyFill="1" applyBorder="1" applyAlignment="1">
      <alignment horizontal="center" vertical="center" wrapText="1"/>
    </xf>
    <xf numFmtId="0" fontId="182" fillId="40" borderId="39" xfId="0" applyFont="1" applyFill="1" applyBorder="1" applyAlignment="1">
      <alignment horizontal="center" vertical="center" wrapText="1"/>
    </xf>
    <xf numFmtId="0" fontId="19" fillId="40" borderId="0" xfId="0" applyFont="1" applyFill="1" applyBorder="1" applyAlignment="1">
      <alignment horizontal="center" vertical="center" wrapText="1"/>
    </xf>
    <xf numFmtId="0" fontId="8" fillId="40" borderId="18" xfId="0" applyFont="1" applyFill="1" applyBorder="1" applyAlignment="1">
      <alignment horizontal="center" vertical="center" wrapText="1"/>
    </xf>
    <xf numFmtId="0" fontId="13" fillId="0" borderId="43" xfId="0" applyFont="1" applyBorder="1" applyAlignment="1">
      <alignment textRotation="90"/>
    </xf>
    <xf numFmtId="0" fontId="7" fillId="0" borderId="35" xfId="0" applyFont="1" applyBorder="1" applyAlignment="1">
      <alignment horizontal="center"/>
    </xf>
    <xf numFmtId="0" fontId="70" fillId="0" borderId="76" xfId="0" applyFont="1" applyBorder="1" applyAlignment="1">
      <alignment horizontal="center" vertical="center" wrapText="1"/>
    </xf>
    <xf numFmtId="0" fontId="183" fillId="0" borderId="16" xfId="0" applyFont="1" applyBorder="1" applyAlignment="1">
      <alignment horizontal="center"/>
    </xf>
    <xf numFmtId="0" fontId="183" fillId="0" borderId="38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7" fillId="32" borderId="20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7" fillId="32" borderId="75" xfId="0" applyFont="1" applyFill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/>
    </xf>
    <xf numFmtId="0" fontId="7" fillId="32" borderId="78" xfId="0" applyFont="1" applyFill="1" applyBorder="1" applyAlignment="1">
      <alignment horizontal="center"/>
    </xf>
    <xf numFmtId="0" fontId="7" fillId="0" borderId="79" xfId="0" applyFont="1" applyBorder="1" applyAlignment="1">
      <alignment horizontal="center"/>
    </xf>
    <xf numFmtId="0" fontId="13" fillId="10" borderId="24" xfId="0" applyFont="1" applyFill="1" applyBorder="1" applyAlignment="1">
      <alignment/>
    </xf>
    <xf numFmtId="0" fontId="7" fillId="10" borderId="20" xfId="0" applyFont="1" applyFill="1" applyBorder="1" applyAlignment="1">
      <alignment horizontal="center"/>
    </xf>
    <xf numFmtId="0" fontId="7" fillId="32" borderId="23" xfId="0" applyFont="1" applyFill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32" borderId="79" xfId="0" applyFont="1" applyFill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32" borderId="81" xfId="0" applyFont="1" applyFill="1" applyBorder="1" applyAlignment="1">
      <alignment horizontal="center"/>
    </xf>
    <xf numFmtId="0" fontId="7" fillId="0" borderId="79" xfId="0" applyFont="1" applyBorder="1" applyAlignment="1">
      <alignment horizontal="center" vertical="center" wrapText="1"/>
    </xf>
    <xf numFmtId="0" fontId="7" fillId="32" borderId="80" xfId="0" applyFont="1" applyFill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32" borderId="54" xfId="0" applyFont="1" applyFill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32" borderId="8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32" borderId="81" xfId="0" applyFont="1" applyFill="1" applyBorder="1" applyAlignment="1">
      <alignment horizontal="center" vertical="center" wrapText="1"/>
    </xf>
    <xf numFmtId="0" fontId="7" fillId="32" borderId="83" xfId="0" applyFont="1" applyFill="1" applyBorder="1" applyAlignment="1">
      <alignment horizontal="center" vertical="center" wrapText="1"/>
    </xf>
    <xf numFmtId="0" fontId="7" fillId="32" borderId="78" xfId="0" applyFont="1" applyFill="1" applyBorder="1" applyAlignment="1">
      <alignment horizontal="center" vertical="center" wrapText="1"/>
    </xf>
    <xf numFmtId="0" fontId="7" fillId="10" borderId="61" xfId="0" applyFont="1" applyFill="1" applyBorder="1" applyAlignment="1">
      <alignment horizontal="center" vertical="center" wrapText="1"/>
    </xf>
    <xf numFmtId="0" fontId="7" fillId="32" borderId="84" xfId="0" applyFont="1" applyFill="1" applyBorder="1" applyAlignment="1">
      <alignment horizontal="center" vertical="center" wrapText="1"/>
    </xf>
    <xf numFmtId="0" fontId="7" fillId="32" borderId="80" xfId="0" applyFont="1" applyFill="1" applyBorder="1" applyAlignment="1">
      <alignment horizontal="center"/>
    </xf>
    <xf numFmtId="0" fontId="7" fillId="32" borderId="66" xfId="0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32" borderId="54" xfId="0" applyFont="1" applyFill="1" applyBorder="1" applyAlignment="1">
      <alignment horizontal="center" vertical="center"/>
    </xf>
    <xf numFmtId="0" fontId="11" fillId="32" borderId="83" xfId="0" applyFont="1" applyFill="1" applyBorder="1" applyAlignment="1">
      <alignment horizontal="center" vertical="center"/>
    </xf>
    <xf numFmtId="0" fontId="7" fillId="10" borderId="61" xfId="0" applyFont="1" applyFill="1" applyBorder="1" applyAlignment="1">
      <alignment horizontal="center"/>
    </xf>
    <xf numFmtId="0" fontId="7" fillId="0" borderId="33" xfId="0" applyFont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32" borderId="77" xfId="0" applyFont="1" applyFill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32" borderId="83" xfId="0" applyFont="1" applyFill="1" applyBorder="1" applyAlignment="1">
      <alignment horizontal="center"/>
    </xf>
    <xf numFmtId="0" fontId="7" fillId="0" borderId="80" xfId="0" applyFont="1" applyBorder="1" applyAlignment="1">
      <alignment horizontal="center"/>
    </xf>
    <xf numFmtId="0" fontId="6" fillId="40" borderId="17" xfId="0" applyFont="1" applyFill="1" applyBorder="1" applyAlignment="1">
      <alignment horizontal="center" vertical="center" wrapText="1"/>
    </xf>
    <xf numFmtId="0" fontId="8" fillId="40" borderId="18" xfId="0" applyFont="1" applyFill="1" applyBorder="1" applyAlignment="1">
      <alignment/>
    </xf>
    <xf numFmtId="0" fontId="8" fillId="40" borderId="22" xfId="0" applyFont="1" applyFill="1" applyBorder="1" applyAlignment="1">
      <alignment horizontal="center" vertical="center" wrapText="1"/>
    </xf>
    <xf numFmtId="0" fontId="8" fillId="40" borderId="31" xfId="0" applyFont="1" applyFill="1" applyBorder="1" applyAlignment="1">
      <alignment/>
    </xf>
    <xf numFmtId="0" fontId="6" fillId="40" borderId="41" xfId="0" applyFont="1" applyFill="1" applyBorder="1" applyAlignment="1">
      <alignment horizontal="center" vertical="center" wrapText="1"/>
    </xf>
    <xf numFmtId="0" fontId="12" fillId="40" borderId="59" xfId="0" applyFont="1" applyFill="1" applyBorder="1" applyAlignment="1">
      <alignment horizontal="center" vertical="center"/>
    </xf>
    <xf numFmtId="0" fontId="7" fillId="40" borderId="30" xfId="0" applyFont="1" applyFill="1" applyBorder="1" applyAlignment="1">
      <alignment horizontal="center" vertical="center"/>
    </xf>
    <xf numFmtId="0" fontId="12" fillId="40" borderId="22" xfId="0" applyFont="1" applyFill="1" applyBorder="1" applyAlignment="1">
      <alignment horizontal="center" vertical="center" wrapText="1"/>
    </xf>
    <xf numFmtId="0" fontId="7" fillId="40" borderId="41" xfId="0" applyFont="1" applyFill="1" applyBorder="1" applyAlignment="1">
      <alignment horizontal="center" vertical="center" wrapText="1"/>
    </xf>
    <xf numFmtId="0" fontId="7" fillId="40" borderId="39" xfId="0" applyFont="1" applyFill="1" applyBorder="1" applyAlignment="1">
      <alignment horizontal="center" vertical="center" wrapText="1"/>
    </xf>
    <xf numFmtId="0" fontId="10" fillId="40" borderId="22" xfId="0" applyFont="1" applyFill="1" applyBorder="1" applyAlignment="1">
      <alignment horizontal="center"/>
    </xf>
    <xf numFmtId="0" fontId="8" fillId="40" borderId="13" xfId="0" applyFont="1" applyFill="1" applyBorder="1" applyAlignment="1">
      <alignment horizontal="center" vertical="center" wrapText="1"/>
    </xf>
    <xf numFmtId="0" fontId="7" fillId="40" borderId="30" xfId="0" applyFont="1" applyFill="1" applyBorder="1" applyAlignment="1">
      <alignment horizontal="center" vertical="center" wrapText="1"/>
    </xf>
    <xf numFmtId="0" fontId="7" fillId="40" borderId="2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40" borderId="17" xfId="0" applyFont="1" applyFill="1" applyBorder="1" applyAlignment="1">
      <alignment vertical="center" wrapText="1"/>
    </xf>
    <xf numFmtId="0" fontId="74" fillId="0" borderId="44" xfId="0" applyFont="1" applyBorder="1" applyAlignment="1">
      <alignment/>
    </xf>
    <xf numFmtId="0" fontId="74" fillId="0" borderId="63" xfId="0" applyFont="1" applyBorder="1" applyAlignment="1">
      <alignment wrapText="1"/>
    </xf>
    <xf numFmtId="0" fontId="74" fillId="0" borderId="51" xfId="0" applyFont="1" applyBorder="1" applyAlignment="1">
      <alignment/>
    </xf>
    <xf numFmtId="0" fontId="7" fillId="0" borderId="78" xfId="0" applyFont="1" applyBorder="1" applyAlignment="1">
      <alignment horizontal="center"/>
    </xf>
    <xf numFmtId="0" fontId="7" fillId="0" borderId="81" xfId="0" applyFont="1" applyBorder="1" applyAlignment="1">
      <alignment horizontal="center"/>
    </xf>
    <xf numFmtId="0" fontId="7" fillId="39" borderId="23" xfId="0" applyFont="1" applyFill="1" applyBorder="1" applyAlignment="1">
      <alignment horizontal="center"/>
    </xf>
    <xf numFmtId="0" fontId="7" fillId="0" borderId="80" xfId="0" applyFont="1" applyFill="1" applyBorder="1" applyAlignment="1">
      <alignment horizontal="center"/>
    </xf>
    <xf numFmtId="0" fontId="7" fillId="0" borderId="78" xfId="0" applyFont="1" applyFill="1" applyBorder="1" applyAlignment="1">
      <alignment horizontal="center"/>
    </xf>
    <xf numFmtId="0" fontId="7" fillId="10" borderId="78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13" fillId="0" borderId="29" xfId="0" applyFont="1" applyBorder="1" applyAlignment="1">
      <alignment/>
    </xf>
    <xf numFmtId="0" fontId="7" fillId="32" borderId="23" xfId="0" applyFont="1" applyFill="1" applyBorder="1" applyAlignment="1">
      <alignment horizontal="center"/>
    </xf>
    <xf numFmtId="0" fontId="13" fillId="0" borderId="34" xfId="0" applyFont="1" applyBorder="1" applyAlignment="1">
      <alignment/>
    </xf>
    <xf numFmtId="0" fontId="7" fillId="0" borderId="69" xfId="0" applyFont="1" applyBorder="1" applyAlignment="1">
      <alignment horizontal="center"/>
    </xf>
    <xf numFmtId="0" fontId="12" fillId="37" borderId="46" xfId="0" applyFont="1" applyFill="1" applyBorder="1" applyAlignment="1">
      <alignment horizontal="center" vertical="center" wrapText="1"/>
    </xf>
    <xf numFmtId="0" fontId="12" fillId="37" borderId="27" xfId="0" applyFont="1" applyFill="1" applyBorder="1" applyAlignment="1">
      <alignment horizontal="center" vertical="center" wrapText="1"/>
    </xf>
    <xf numFmtId="0" fontId="6" fillId="37" borderId="40" xfId="0" applyFont="1" applyFill="1" applyBorder="1" applyAlignment="1">
      <alignment horizontal="center" vertical="center" wrapText="1"/>
    </xf>
    <xf numFmtId="0" fontId="7" fillId="37" borderId="64" xfId="0" applyFont="1" applyFill="1" applyBorder="1" applyAlignment="1">
      <alignment horizontal="center" vertical="center" wrapText="1"/>
    </xf>
    <xf numFmtId="0" fontId="11" fillId="37" borderId="52" xfId="0" applyFont="1" applyFill="1" applyBorder="1" applyAlignment="1">
      <alignment/>
    </xf>
    <xf numFmtId="0" fontId="7" fillId="0" borderId="84" xfId="0" applyFont="1" applyBorder="1" applyAlignment="1">
      <alignment horizontal="center"/>
    </xf>
    <xf numFmtId="0" fontId="7" fillId="0" borderId="72" xfId="0" applyFont="1" applyBorder="1" applyAlignment="1">
      <alignment horizontal="center" vertical="center" wrapText="1"/>
    </xf>
    <xf numFmtId="0" fontId="170" fillId="0" borderId="10" xfId="0" applyFont="1" applyFill="1" applyBorder="1" applyAlignment="1">
      <alignment/>
    </xf>
    <xf numFmtId="0" fontId="81" fillId="0" borderId="17" xfId="0" applyFont="1" applyFill="1" applyBorder="1" applyAlignment="1">
      <alignment horizontal="center" vertical="center" wrapText="1"/>
    </xf>
    <xf numFmtId="0" fontId="56" fillId="40" borderId="12" xfId="0" applyFont="1" applyFill="1" applyBorder="1" applyAlignment="1">
      <alignment horizontal="center" vertical="center" wrapText="1"/>
    </xf>
    <xf numFmtId="0" fontId="7" fillId="40" borderId="56" xfId="0" applyFont="1" applyFill="1" applyBorder="1" applyAlignment="1">
      <alignment horizontal="center" vertical="center" wrapText="1"/>
    </xf>
    <xf numFmtId="0" fontId="12" fillId="40" borderId="30" xfId="0" applyFont="1" applyFill="1" applyBorder="1" applyAlignment="1">
      <alignment horizontal="center" vertical="center"/>
    </xf>
    <xf numFmtId="0" fontId="6" fillId="40" borderId="12" xfId="0" applyFont="1" applyFill="1" applyBorder="1" applyAlignment="1">
      <alignment horizontal="center" vertical="center" wrapText="1"/>
    </xf>
    <xf numFmtId="0" fontId="42" fillId="40" borderId="12" xfId="0" applyFont="1" applyFill="1" applyBorder="1" applyAlignment="1">
      <alignment horizontal="center" vertical="center" wrapText="1"/>
    </xf>
    <xf numFmtId="0" fontId="7" fillId="40" borderId="12" xfId="0" applyFont="1" applyFill="1" applyBorder="1" applyAlignment="1">
      <alignment horizontal="center" vertical="center" wrapText="1"/>
    </xf>
    <xf numFmtId="0" fontId="11" fillId="40" borderId="12" xfId="0" applyFont="1" applyFill="1" applyBorder="1" applyAlignment="1">
      <alignment horizontal="center" vertical="center" wrapText="1"/>
    </xf>
    <xf numFmtId="0" fontId="59" fillId="40" borderId="12" xfId="0" applyFont="1" applyFill="1" applyBorder="1" applyAlignment="1">
      <alignment horizontal="center" vertical="center" wrapText="1"/>
    </xf>
    <xf numFmtId="0" fontId="6" fillId="40" borderId="56" xfId="0" applyFont="1" applyFill="1" applyBorder="1" applyAlignment="1">
      <alignment horizontal="center" vertical="center" wrapText="1"/>
    </xf>
    <xf numFmtId="0" fontId="6" fillId="40" borderId="17" xfId="0" applyFont="1" applyFill="1" applyBorder="1" applyAlignment="1">
      <alignment horizontal="center" vertical="center" wrapText="1"/>
    </xf>
    <xf numFmtId="0" fontId="16" fillId="40" borderId="12" xfId="0" applyFont="1" applyFill="1" applyBorder="1" applyAlignment="1">
      <alignment horizontal="center" vertical="center" wrapText="1"/>
    </xf>
    <xf numFmtId="0" fontId="174" fillId="40" borderId="12" xfId="0" applyFont="1" applyFill="1" applyBorder="1" applyAlignment="1">
      <alignment horizontal="center" vertical="center" wrapText="1"/>
    </xf>
    <xf numFmtId="0" fontId="6" fillId="40" borderId="19" xfId="0" applyFont="1" applyFill="1" applyBorder="1" applyAlignment="1">
      <alignment horizontal="center" vertical="center"/>
    </xf>
    <xf numFmtId="0" fontId="8" fillId="40" borderId="0" xfId="0" applyFont="1" applyFill="1" applyBorder="1" applyAlignment="1">
      <alignment/>
    </xf>
    <xf numFmtId="0" fontId="7" fillId="40" borderId="48" xfId="0" applyFont="1" applyFill="1" applyBorder="1" applyAlignment="1">
      <alignment horizontal="center" vertical="center" wrapText="1"/>
    </xf>
    <xf numFmtId="0" fontId="7" fillId="40" borderId="49" xfId="0" applyFont="1" applyFill="1" applyBorder="1" applyAlignment="1">
      <alignment horizontal="center" vertical="center" wrapText="1"/>
    </xf>
    <xf numFmtId="0" fontId="6" fillId="40" borderId="22" xfId="0" applyFont="1" applyFill="1" applyBorder="1" applyAlignment="1">
      <alignment horizontal="center" vertical="center"/>
    </xf>
    <xf numFmtId="0" fontId="7" fillId="40" borderId="17" xfId="0" applyFont="1" applyFill="1" applyBorder="1" applyAlignment="1">
      <alignment vertical="center"/>
    </xf>
    <xf numFmtId="0" fontId="7" fillId="40" borderId="17" xfId="0" applyFont="1" applyFill="1" applyBorder="1" applyAlignment="1">
      <alignment horizontal="center" vertical="center"/>
    </xf>
    <xf numFmtId="0" fontId="55" fillId="40" borderId="17" xfId="0" applyFont="1" applyFill="1" applyBorder="1" applyAlignment="1">
      <alignment horizontal="center" vertical="center" wrapText="1"/>
    </xf>
    <xf numFmtId="0" fontId="11" fillId="40" borderId="17" xfId="0" applyFont="1" applyFill="1" applyBorder="1" applyAlignment="1">
      <alignment horizontal="center" vertical="center" wrapText="1"/>
    </xf>
    <xf numFmtId="0" fontId="81" fillId="40" borderId="12" xfId="0" applyFont="1" applyFill="1" applyBorder="1" applyAlignment="1">
      <alignment horizontal="center" vertical="center" wrapText="1"/>
    </xf>
    <xf numFmtId="0" fontId="12" fillId="40" borderId="56" xfId="0" applyFont="1" applyFill="1" applyBorder="1" applyAlignment="1">
      <alignment horizontal="center" vertical="center"/>
    </xf>
    <xf numFmtId="0" fontId="12" fillId="40" borderId="0" xfId="0" applyFont="1" applyFill="1" applyBorder="1" applyAlignment="1">
      <alignment horizontal="center" vertical="center"/>
    </xf>
    <xf numFmtId="0" fontId="81" fillId="40" borderId="0" xfId="0" applyFont="1" applyFill="1" applyBorder="1" applyAlignment="1">
      <alignment horizontal="center" vertical="center" wrapText="1"/>
    </xf>
    <xf numFmtId="0" fontId="81" fillId="40" borderId="17" xfId="0" applyFont="1" applyFill="1" applyBorder="1" applyAlignment="1">
      <alignment horizontal="center" vertical="center" wrapText="1"/>
    </xf>
    <xf numFmtId="0" fontId="8" fillId="40" borderId="17" xfId="0" applyFont="1" applyFill="1" applyBorder="1" applyAlignment="1">
      <alignment/>
    </xf>
    <xf numFmtId="0" fontId="8" fillId="40" borderId="19" xfId="0" applyFont="1" applyFill="1" applyBorder="1" applyAlignment="1">
      <alignment horizontal="center" vertical="center"/>
    </xf>
    <xf numFmtId="0" fontId="11" fillId="40" borderId="57" xfId="0" applyFont="1" applyFill="1" applyBorder="1" applyAlignment="1">
      <alignment horizontal="center" vertical="center" wrapText="1"/>
    </xf>
    <xf numFmtId="0" fontId="11" fillId="40" borderId="14" xfId="0" applyFont="1" applyFill="1" applyBorder="1" applyAlignment="1">
      <alignment horizontal="center" vertical="center"/>
    </xf>
    <xf numFmtId="0" fontId="11" fillId="40" borderId="17" xfId="0" applyFont="1" applyFill="1" applyBorder="1" applyAlignment="1">
      <alignment horizontal="center" vertical="center"/>
    </xf>
    <xf numFmtId="0" fontId="7" fillId="40" borderId="41" xfId="0" applyFont="1" applyFill="1" applyBorder="1" applyAlignment="1">
      <alignment vertical="center"/>
    </xf>
    <xf numFmtId="0" fontId="7" fillId="40" borderId="56" xfId="0" applyFont="1" applyFill="1" applyBorder="1" applyAlignment="1">
      <alignment vertical="center"/>
    </xf>
    <xf numFmtId="0" fontId="81" fillId="40" borderId="28" xfId="0" applyFont="1" applyFill="1" applyBorder="1" applyAlignment="1">
      <alignment horizontal="center" vertical="center"/>
    </xf>
    <xf numFmtId="0" fontId="60" fillId="40" borderId="13" xfId="0" applyFont="1" applyFill="1" applyBorder="1" applyAlignment="1">
      <alignment horizontal="center" vertical="center" wrapText="1"/>
    </xf>
    <xf numFmtId="0" fontId="62" fillId="40" borderId="13" xfId="0" applyFont="1" applyFill="1" applyBorder="1" applyAlignment="1">
      <alignment horizontal="center" vertical="center" wrapText="1"/>
    </xf>
    <xf numFmtId="0" fontId="62" fillId="40" borderId="12" xfId="0" applyFont="1" applyFill="1" applyBorder="1" applyAlignment="1">
      <alignment horizontal="center" vertical="center" wrapText="1"/>
    </xf>
    <xf numFmtId="0" fontId="6" fillId="40" borderId="13" xfId="0" applyFont="1" applyFill="1" applyBorder="1" applyAlignment="1">
      <alignment horizontal="center" vertical="center"/>
    </xf>
    <xf numFmtId="0" fontId="38" fillId="0" borderId="16" xfId="0" applyFont="1" applyBorder="1" applyAlignment="1">
      <alignment horizontal="center"/>
    </xf>
    <xf numFmtId="0" fontId="38" fillId="0" borderId="28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6" fillId="40" borderId="17" xfId="0" applyFont="1" applyFill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6" fillId="40" borderId="39" xfId="0" applyFont="1" applyFill="1" applyBorder="1" applyAlignment="1">
      <alignment vertical="center" wrapText="1"/>
    </xf>
    <xf numFmtId="0" fontId="7" fillId="48" borderId="17" xfId="0" applyFont="1" applyFill="1" applyBorder="1" applyAlignment="1">
      <alignment horizontal="center" vertical="center" wrapText="1"/>
    </xf>
    <xf numFmtId="0" fontId="81" fillId="48" borderId="17" xfId="0" applyFont="1" applyFill="1" applyBorder="1" applyAlignment="1">
      <alignment horizontal="center" vertical="center" wrapText="1"/>
    </xf>
    <xf numFmtId="0" fontId="7" fillId="48" borderId="49" xfId="0" applyFont="1" applyFill="1" applyBorder="1" applyAlignment="1">
      <alignment horizontal="center" vertical="center" wrapText="1"/>
    </xf>
    <xf numFmtId="0" fontId="6" fillId="48" borderId="17" xfId="0" applyFont="1" applyFill="1" applyBorder="1" applyAlignment="1">
      <alignment vertical="center" wrapText="1"/>
    </xf>
    <xf numFmtId="0" fontId="12" fillId="0" borderId="49" xfId="0" applyFont="1" applyBorder="1" applyAlignment="1">
      <alignment vertical="center" wrapText="1"/>
    </xf>
    <xf numFmtId="0" fontId="89" fillId="40" borderId="12" xfId="0" applyFont="1" applyFill="1" applyBorder="1" applyAlignment="1">
      <alignment vertical="center" wrapText="1"/>
    </xf>
    <xf numFmtId="0" fontId="89" fillId="0" borderId="17" xfId="0" applyFont="1" applyFill="1" applyBorder="1" applyAlignment="1">
      <alignment vertical="center" wrapText="1"/>
    </xf>
    <xf numFmtId="0" fontId="12" fillId="40" borderId="17" xfId="0" applyFont="1" applyFill="1" applyBorder="1" applyAlignment="1">
      <alignment vertical="center" wrapText="1"/>
    </xf>
    <xf numFmtId="0" fontId="8" fillId="40" borderId="13" xfId="0" applyFont="1" applyFill="1" applyBorder="1" applyAlignment="1">
      <alignment vertical="center" wrapText="1"/>
    </xf>
    <xf numFmtId="0" fontId="0" fillId="41" borderId="17" xfId="0" applyFont="1" applyFill="1" applyBorder="1" applyAlignment="1">
      <alignment horizontal="center" vertical="center" wrapText="1"/>
    </xf>
    <xf numFmtId="0" fontId="12" fillId="32" borderId="28" xfId="0" applyFont="1" applyFill="1" applyBorder="1" applyAlignment="1">
      <alignment horizontal="center" vertical="center" wrapText="1"/>
    </xf>
    <xf numFmtId="0" fontId="12" fillId="32" borderId="19" xfId="0" applyFont="1" applyFill="1" applyBorder="1" applyAlignment="1">
      <alignment horizontal="center"/>
    </xf>
    <xf numFmtId="0" fontId="8" fillId="40" borderId="21" xfId="0" applyFont="1" applyFill="1" applyBorder="1" applyAlignment="1">
      <alignment horizontal="center" vertical="center" wrapText="1"/>
    </xf>
    <xf numFmtId="0" fontId="8" fillId="40" borderId="41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2" fillId="33" borderId="19" xfId="0" applyFont="1" applyFill="1" applyBorder="1" applyAlignment="1">
      <alignment horizontal="center" vertical="center" wrapText="1"/>
    </xf>
    <xf numFmtId="0" fontId="199" fillId="50" borderId="76" xfId="0" applyFont="1" applyFill="1" applyBorder="1" applyAlignment="1">
      <alignment/>
    </xf>
    <xf numFmtId="0" fontId="199" fillId="50" borderId="75" xfId="0" applyFont="1" applyFill="1" applyBorder="1" applyAlignment="1">
      <alignment/>
    </xf>
    <xf numFmtId="0" fontId="200" fillId="50" borderId="75" xfId="0" applyFont="1" applyFill="1" applyBorder="1" applyAlignment="1">
      <alignment/>
    </xf>
    <xf numFmtId="0" fontId="200" fillId="50" borderId="50" xfId="0" applyFont="1" applyFill="1" applyBorder="1" applyAlignment="1">
      <alignment/>
    </xf>
    <xf numFmtId="0" fontId="201" fillId="0" borderId="0" xfId="0" applyFont="1" applyAlignment="1">
      <alignment/>
    </xf>
    <xf numFmtId="0" fontId="200" fillId="50" borderId="76" xfId="0" applyFont="1" applyFill="1" applyBorder="1" applyAlignment="1">
      <alignment horizontal="center"/>
    </xf>
    <xf numFmtId="0" fontId="202" fillId="0" borderId="0" xfId="0" applyFont="1" applyAlignment="1">
      <alignment/>
    </xf>
    <xf numFmtId="0" fontId="54" fillId="0" borderId="0" xfId="0" applyFont="1" applyAlignment="1">
      <alignment/>
    </xf>
    <xf numFmtId="0" fontId="54" fillId="48" borderId="0" xfId="0" applyFont="1" applyFill="1" applyBorder="1" applyAlignment="1">
      <alignment/>
    </xf>
    <xf numFmtId="0" fontId="203" fillId="0" borderId="0" xfId="0" applyFont="1" applyFill="1" applyAlignment="1">
      <alignment/>
    </xf>
    <xf numFmtId="0" fontId="204" fillId="0" borderId="0" xfId="0" applyFont="1" applyAlignment="1">
      <alignment horizontal="center"/>
    </xf>
    <xf numFmtId="0" fontId="205" fillId="0" borderId="0" xfId="0" applyFont="1" applyAlignment="1">
      <alignment/>
    </xf>
    <xf numFmtId="0" fontId="206" fillId="0" borderId="17" xfId="0" applyFont="1" applyBorder="1" applyAlignment="1">
      <alignment horizontal="center"/>
    </xf>
    <xf numFmtId="0" fontId="206" fillId="0" borderId="12" xfId="0" applyFont="1" applyBorder="1" applyAlignment="1">
      <alignment horizontal="center"/>
    </xf>
    <xf numFmtId="0" fontId="206" fillId="0" borderId="18" xfId="0" applyFont="1" applyBorder="1" applyAlignment="1">
      <alignment horizontal="center"/>
    </xf>
    <xf numFmtId="0" fontId="207" fillId="13" borderId="12" xfId="0" applyFont="1" applyFill="1" applyBorder="1" applyAlignment="1">
      <alignment horizontal="center"/>
    </xf>
    <xf numFmtId="0" fontId="208" fillId="0" borderId="19" xfId="0" applyFont="1" applyBorder="1" applyAlignment="1">
      <alignment horizontal="center" vertical="center" wrapText="1"/>
    </xf>
    <xf numFmtId="0" fontId="209" fillId="40" borderId="19" xfId="0" applyFont="1" applyFill="1" applyBorder="1" applyAlignment="1">
      <alignment horizontal="center" vertical="center" wrapText="1"/>
    </xf>
    <xf numFmtId="0" fontId="208" fillId="41" borderId="0" xfId="0" applyFont="1" applyFill="1" applyBorder="1" applyAlignment="1">
      <alignment horizontal="center" vertical="center" wrapText="1"/>
    </xf>
    <xf numFmtId="0" fontId="209" fillId="0" borderId="14" xfId="0" applyFont="1" applyBorder="1" applyAlignment="1">
      <alignment horizontal="center" vertical="center" wrapText="1"/>
    </xf>
    <xf numFmtId="0" fontId="210" fillId="40" borderId="19" xfId="0" applyFont="1" applyFill="1" applyBorder="1" applyAlignment="1">
      <alignment horizontal="center" vertical="center"/>
    </xf>
    <xf numFmtId="0" fontId="211" fillId="32" borderId="17" xfId="0" applyFont="1" applyFill="1" applyBorder="1" applyAlignment="1">
      <alignment horizontal="center" vertical="center" wrapText="1"/>
    </xf>
    <xf numFmtId="0" fontId="212" fillId="10" borderId="26" xfId="0" applyFont="1" applyFill="1" applyBorder="1" applyAlignment="1">
      <alignment/>
    </xf>
    <xf numFmtId="0" fontId="211" fillId="32" borderId="13" xfId="0" applyFont="1" applyFill="1" applyBorder="1" applyAlignment="1">
      <alignment horizontal="center" vertical="center" wrapText="1"/>
    </xf>
    <xf numFmtId="0" fontId="211" fillId="41" borderId="0" xfId="0" applyFont="1" applyFill="1" applyBorder="1" applyAlignment="1">
      <alignment horizontal="center" vertical="center" wrapText="1"/>
    </xf>
    <xf numFmtId="0" fontId="210" fillId="40" borderId="12" xfId="0" applyFont="1" applyFill="1" applyBorder="1" applyAlignment="1">
      <alignment horizontal="center" vertical="center" wrapText="1"/>
    </xf>
    <xf numFmtId="0" fontId="210" fillId="0" borderId="59" xfId="0" applyFont="1" applyBorder="1" applyAlignment="1">
      <alignment horizontal="center" vertical="center" wrapText="1"/>
    </xf>
    <xf numFmtId="0" fontId="212" fillId="10" borderId="31" xfId="0" applyFont="1" applyFill="1" applyBorder="1" applyAlignment="1">
      <alignment/>
    </xf>
    <xf numFmtId="0" fontId="38" fillId="6" borderId="19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57" xfId="0" applyFont="1" applyFill="1" applyBorder="1" applyAlignment="1">
      <alignment horizontal="center" vertical="center" wrapText="1"/>
    </xf>
    <xf numFmtId="0" fontId="207" fillId="6" borderId="17" xfId="0" applyFont="1" applyFill="1" applyBorder="1" applyAlignment="1">
      <alignment horizontal="center"/>
    </xf>
    <xf numFmtId="0" fontId="178" fillId="40" borderId="39" xfId="0" applyFont="1" applyFill="1" applyBorder="1" applyAlignment="1">
      <alignment horizontal="center" vertical="center" wrapText="1"/>
    </xf>
    <xf numFmtId="0" fontId="213" fillId="50" borderId="85" xfId="0" applyFont="1" applyFill="1" applyBorder="1" applyAlignment="1">
      <alignment/>
    </xf>
    <xf numFmtId="0" fontId="213" fillId="50" borderId="77" xfId="0" applyFont="1" applyFill="1" applyBorder="1" applyAlignment="1">
      <alignment/>
    </xf>
    <xf numFmtId="0" fontId="213" fillId="50" borderId="11" xfId="0" applyFont="1" applyFill="1" applyBorder="1" applyAlignment="1">
      <alignment/>
    </xf>
    <xf numFmtId="0" fontId="213" fillId="50" borderId="54" xfId="0" applyFont="1" applyFill="1" applyBorder="1" applyAlignment="1">
      <alignment/>
    </xf>
    <xf numFmtId="0" fontId="213" fillId="50" borderId="10" xfId="0" applyFont="1" applyFill="1" applyBorder="1" applyAlignment="1">
      <alignment/>
    </xf>
    <xf numFmtId="0" fontId="213" fillId="50" borderId="72" xfId="0" applyFont="1" applyFill="1" applyBorder="1" applyAlignment="1">
      <alignment/>
    </xf>
    <xf numFmtId="0" fontId="213" fillId="50" borderId="10" xfId="0" applyFont="1" applyFill="1" applyBorder="1" applyAlignment="1">
      <alignment/>
    </xf>
    <xf numFmtId="0" fontId="213" fillId="50" borderId="43" xfId="0" applyFont="1" applyFill="1" applyBorder="1" applyAlignment="1">
      <alignment horizontal="center"/>
    </xf>
    <xf numFmtId="0" fontId="213" fillId="50" borderId="75" xfId="0" applyFont="1" applyFill="1" applyBorder="1" applyAlignment="1">
      <alignment horizontal="center"/>
    </xf>
    <xf numFmtId="0" fontId="213" fillId="50" borderId="73" xfId="0" applyFont="1" applyFill="1" applyBorder="1" applyAlignment="1">
      <alignment horizontal="center"/>
    </xf>
    <xf numFmtId="0" fontId="213" fillId="50" borderId="73" xfId="0" applyFont="1" applyFill="1" applyBorder="1" applyAlignment="1">
      <alignment/>
    </xf>
    <xf numFmtId="0" fontId="213" fillId="50" borderId="65" xfId="0" applyFont="1" applyFill="1" applyBorder="1" applyAlignment="1">
      <alignment/>
    </xf>
    <xf numFmtId="0" fontId="213" fillId="50" borderId="86" xfId="0" applyFont="1" applyFill="1" applyBorder="1" applyAlignment="1">
      <alignment/>
    </xf>
    <xf numFmtId="0" fontId="213" fillId="50" borderId="74" xfId="0" applyFont="1" applyFill="1" applyBorder="1" applyAlignment="1">
      <alignment/>
    </xf>
    <xf numFmtId="0" fontId="213" fillId="50" borderId="45" xfId="0" applyFont="1" applyFill="1" applyBorder="1" applyAlignment="1">
      <alignment/>
    </xf>
    <xf numFmtId="0" fontId="213" fillId="50" borderId="42" xfId="0" applyFont="1" applyFill="1" applyBorder="1" applyAlignment="1">
      <alignment horizontal="center"/>
    </xf>
    <xf numFmtId="0" fontId="214" fillId="50" borderId="54" xfId="0" applyFont="1" applyFill="1" applyBorder="1" applyAlignment="1">
      <alignment wrapText="1"/>
    </xf>
    <xf numFmtId="0" fontId="213" fillId="50" borderId="78" xfId="0" applyFont="1" applyFill="1" applyBorder="1" applyAlignment="1">
      <alignment horizontal="center"/>
    </xf>
    <xf numFmtId="0" fontId="213" fillId="50" borderId="37" xfId="0" applyFont="1" applyFill="1" applyBorder="1" applyAlignment="1">
      <alignment horizontal="center"/>
    </xf>
    <xf numFmtId="0" fontId="213" fillId="50" borderId="67" xfId="0" applyFont="1" applyFill="1" applyBorder="1" applyAlignment="1">
      <alignment horizontal="center"/>
    </xf>
    <xf numFmtId="0" fontId="213" fillId="50" borderId="73" xfId="0" applyFont="1" applyFill="1" applyBorder="1" applyAlignment="1">
      <alignment/>
    </xf>
    <xf numFmtId="0" fontId="214" fillId="50" borderId="69" xfId="0" applyFont="1" applyFill="1" applyBorder="1" applyAlignment="1">
      <alignment horizontal="center"/>
    </xf>
    <xf numFmtId="0" fontId="213" fillId="50" borderId="55" xfId="0" applyFont="1" applyFill="1" applyBorder="1" applyAlignment="1">
      <alignment horizontal="center"/>
    </xf>
    <xf numFmtId="0" fontId="213" fillId="50" borderId="86" xfId="0" applyFont="1" applyFill="1" applyBorder="1" applyAlignment="1">
      <alignment wrapText="1"/>
    </xf>
    <xf numFmtId="0" fontId="213" fillId="50" borderId="78" xfId="0" applyFont="1" applyFill="1" applyBorder="1" applyAlignment="1">
      <alignment/>
    </xf>
    <xf numFmtId="0" fontId="213" fillId="50" borderId="11" xfId="0" applyFont="1" applyFill="1" applyBorder="1" applyAlignment="1">
      <alignment/>
    </xf>
    <xf numFmtId="0" fontId="214" fillId="50" borderId="11" xfId="0" applyFont="1" applyFill="1" applyBorder="1" applyAlignment="1">
      <alignment/>
    </xf>
    <xf numFmtId="0" fontId="214" fillId="50" borderId="54" xfId="0" applyFont="1" applyFill="1" applyBorder="1" applyAlignment="1">
      <alignment/>
    </xf>
    <xf numFmtId="0" fontId="213" fillId="50" borderId="54" xfId="0" applyFont="1" applyFill="1" applyBorder="1" applyAlignment="1">
      <alignment horizontal="center"/>
    </xf>
    <xf numFmtId="0" fontId="213" fillId="50" borderId="45" xfId="0" applyFont="1" applyFill="1" applyBorder="1" applyAlignment="1">
      <alignment horizontal="center"/>
    </xf>
    <xf numFmtId="0" fontId="213" fillId="50" borderId="10" xfId="0" applyFont="1" applyFill="1" applyBorder="1" applyAlignment="1">
      <alignment wrapText="1"/>
    </xf>
    <xf numFmtId="0" fontId="213" fillId="50" borderId="10" xfId="0" applyFont="1" applyFill="1" applyBorder="1" applyAlignment="1">
      <alignment horizontal="center"/>
    </xf>
    <xf numFmtId="0" fontId="214" fillId="50" borderId="73" xfId="0" applyFont="1" applyFill="1" applyBorder="1" applyAlignment="1">
      <alignment horizontal="center"/>
    </xf>
    <xf numFmtId="0" fontId="213" fillId="50" borderId="77" xfId="0" applyFont="1" applyFill="1" applyBorder="1" applyAlignment="1">
      <alignment horizontal="center"/>
    </xf>
    <xf numFmtId="0" fontId="213" fillId="50" borderId="74" xfId="0" applyFont="1" applyFill="1" applyBorder="1" applyAlignment="1">
      <alignment horizontal="center"/>
    </xf>
    <xf numFmtId="0" fontId="214" fillId="50" borderId="10" xfId="0" applyFont="1" applyFill="1" applyBorder="1" applyAlignment="1">
      <alignment/>
    </xf>
    <xf numFmtId="0" fontId="213" fillId="35" borderId="10" xfId="0" applyFont="1" applyFill="1" applyBorder="1" applyAlignment="1">
      <alignment/>
    </xf>
    <xf numFmtId="0" fontId="213" fillId="50" borderId="37" xfId="0" applyFont="1" applyFill="1" applyBorder="1" applyAlignment="1">
      <alignment/>
    </xf>
    <xf numFmtId="0" fontId="213" fillId="13" borderId="76" xfId="0" applyFont="1" applyFill="1" applyBorder="1" applyAlignment="1">
      <alignment/>
    </xf>
    <xf numFmtId="0" fontId="213" fillId="13" borderId="35" xfId="0" applyFont="1" applyFill="1" applyBorder="1" applyAlignment="1">
      <alignment/>
    </xf>
    <xf numFmtId="0" fontId="213" fillId="13" borderId="75" xfId="0" applyFont="1" applyFill="1" applyBorder="1" applyAlignment="1">
      <alignment/>
    </xf>
    <xf numFmtId="0" fontId="213" fillId="50" borderId="86" xfId="0" applyFont="1" applyFill="1" applyBorder="1" applyAlignment="1">
      <alignment horizontal="center"/>
    </xf>
    <xf numFmtId="0" fontId="214" fillId="50" borderId="11" xfId="0" applyFont="1" applyFill="1" applyBorder="1" applyAlignment="1">
      <alignment vertical="center" wrapText="1"/>
    </xf>
    <xf numFmtId="0" fontId="214" fillId="50" borderId="10" xfId="0" applyFont="1" applyFill="1" applyBorder="1" applyAlignment="1">
      <alignment vertical="center"/>
    </xf>
    <xf numFmtId="0" fontId="214" fillId="50" borderId="54" xfId="0" applyFont="1" applyFill="1" applyBorder="1" applyAlignment="1">
      <alignment vertical="center"/>
    </xf>
    <xf numFmtId="0" fontId="214" fillId="50" borderId="10" xfId="0" applyFont="1" applyFill="1" applyBorder="1" applyAlignment="1">
      <alignment horizontal="center"/>
    </xf>
    <xf numFmtId="0" fontId="213" fillId="48" borderId="54" xfId="0" applyFont="1" applyFill="1" applyBorder="1" applyAlignment="1">
      <alignment/>
    </xf>
    <xf numFmtId="0" fontId="214" fillId="50" borderId="10" xfId="0" applyFont="1" applyFill="1" applyBorder="1" applyAlignment="1">
      <alignment/>
    </xf>
    <xf numFmtId="0" fontId="213" fillId="50" borderId="82" xfId="0" applyFont="1" applyFill="1" applyBorder="1" applyAlignment="1">
      <alignment horizontal="center"/>
    </xf>
    <xf numFmtId="0" fontId="213" fillId="50" borderId="45" xfId="0" applyFont="1" applyFill="1" applyBorder="1" applyAlignment="1">
      <alignment wrapText="1"/>
    </xf>
    <xf numFmtId="0" fontId="213" fillId="50" borderId="54" xfId="0" applyFont="1" applyFill="1" applyBorder="1" applyAlignment="1">
      <alignment wrapText="1"/>
    </xf>
    <xf numFmtId="0" fontId="213" fillId="50" borderId="72" xfId="0" applyFont="1" applyFill="1" applyBorder="1" applyAlignment="1">
      <alignment horizontal="center"/>
    </xf>
    <xf numFmtId="0" fontId="213" fillId="50" borderId="11" xfId="0" applyFont="1" applyFill="1" applyBorder="1" applyAlignment="1">
      <alignment horizontal="center" vertical="top"/>
    </xf>
    <xf numFmtId="0" fontId="213" fillId="50" borderId="45" xfId="0" applyFont="1" applyFill="1" applyBorder="1" applyAlignment="1">
      <alignment horizontal="center" vertical="top"/>
    </xf>
    <xf numFmtId="0" fontId="213" fillId="0" borderId="54" xfId="0" applyFont="1" applyBorder="1" applyAlignment="1">
      <alignment horizontal="center"/>
    </xf>
    <xf numFmtId="0" fontId="213" fillId="50" borderId="65" xfId="0" applyFont="1" applyFill="1" applyBorder="1" applyAlignment="1">
      <alignment horizontal="center"/>
    </xf>
    <xf numFmtId="0" fontId="213" fillId="50" borderId="42" xfId="0" applyFont="1" applyFill="1" applyBorder="1" applyAlignment="1">
      <alignment/>
    </xf>
    <xf numFmtId="0" fontId="213" fillId="50" borderId="0" xfId="0" applyFont="1" applyFill="1" applyAlignment="1">
      <alignment/>
    </xf>
    <xf numFmtId="0" fontId="174" fillId="48" borderId="0" xfId="0" applyFont="1" applyFill="1" applyBorder="1" applyAlignment="1">
      <alignment/>
    </xf>
    <xf numFmtId="0" fontId="10" fillId="40" borderId="30" xfId="0" applyFont="1" applyFill="1" applyBorder="1" applyAlignment="1">
      <alignment vertical="center" wrapText="1"/>
    </xf>
    <xf numFmtId="0" fontId="0" fillId="40" borderId="31" xfId="0" applyFill="1" applyBorder="1" applyAlignment="1">
      <alignment wrapText="1"/>
    </xf>
    <xf numFmtId="0" fontId="0" fillId="40" borderId="22" xfId="0" applyFill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22" xfId="0" applyBorder="1" applyAlignment="1">
      <alignment wrapText="1"/>
    </xf>
    <xf numFmtId="0" fontId="8" fillId="32" borderId="17" xfId="0" applyFont="1" applyFill="1" applyBorder="1" applyAlignment="1">
      <alignment/>
    </xf>
    <xf numFmtId="0" fontId="184" fillId="40" borderId="17" xfId="0" applyFont="1" applyFill="1" applyBorder="1" applyAlignment="1">
      <alignment horizontal="center" vertical="center" wrapText="1"/>
    </xf>
    <xf numFmtId="0" fontId="178" fillId="37" borderId="17" xfId="0" applyFont="1" applyFill="1" applyBorder="1" applyAlignment="1">
      <alignment horizontal="center" vertical="center" wrapText="1"/>
    </xf>
    <xf numFmtId="0" fontId="8" fillId="48" borderId="41" xfId="0" applyFont="1" applyFill="1" applyBorder="1" applyAlignment="1">
      <alignment horizontal="center" vertical="center" wrapText="1"/>
    </xf>
    <xf numFmtId="0" fontId="180" fillId="0" borderId="48" xfId="0" applyFont="1" applyFill="1" applyBorder="1" applyAlignment="1">
      <alignment vertical="center" wrapText="1"/>
    </xf>
    <xf numFmtId="0" fontId="180" fillId="0" borderId="39" xfId="0" applyFont="1" applyFill="1" applyBorder="1" applyAlignment="1">
      <alignment vertical="center" wrapText="1"/>
    </xf>
    <xf numFmtId="0" fontId="176" fillId="40" borderId="30" xfId="0" applyFont="1" applyFill="1" applyBorder="1" applyAlignment="1">
      <alignment/>
    </xf>
    <xf numFmtId="0" fontId="180" fillId="40" borderId="22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12" fillId="40" borderId="18" xfId="0" applyFont="1" applyFill="1" applyBorder="1" applyAlignment="1">
      <alignment vertical="center" wrapText="1"/>
    </xf>
    <xf numFmtId="0" fontId="12" fillId="40" borderId="59" xfId="0" applyFont="1" applyFill="1" applyBorder="1" applyAlignment="1">
      <alignment vertical="center" wrapText="1"/>
    </xf>
    <xf numFmtId="0" fontId="12" fillId="40" borderId="0" xfId="0" applyFont="1" applyFill="1" applyBorder="1" applyAlignment="1">
      <alignment vertical="center" wrapText="1"/>
    </xf>
    <xf numFmtId="0" fontId="12" fillId="40" borderId="57" xfId="0" applyFont="1" applyFill="1" applyBorder="1" applyAlignment="1">
      <alignment vertical="center" wrapText="1"/>
    </xf>
    <xf numFmtId="0" fontId="12" fillId="40" borderId="49" xfId="0" applyFont="1" applyFill="1" applyBorder="1" applyAlignment="1">
      <alignment vertical="center" wrapText="1"/>
    </xf>
    <xf numFmtId="0" fontId="12" fillId="40" borderId="39" xfId="0" applyFont="1" applyFill="1" applyBorder="1" applyAlignment="1">
      <alignment vertical="center" wrapText="1"/>
    </xf>
    <xf numFmtId="0" fontId="12" fillId="40" borderId="41" xfId="0" applyFont="1" applyFill="1" applyBorder="1" applyAlignment="1">
      <alignment vertical="center" wrapText="1"/>
    </xf>
    <xf numFmtId="0" fontId="12" fillId="40" borderId="56" xfId="0" applyFont="1" applyFill="1" applyBorder="1" applyAlignment="1">
      <alignment vertical="center" wrapText="1"/>
    </xf>
    <xf numFmtId="0" fontId="12" fillId="40" borderId="48" xfId="0" applyFont="1" applyFill="1" applyBorder="1" applyAlignment="1">
      <alignment vertical="center" wrapText="1"/>
    </xf>
    <xf numFmtId="0" fontId="10" fillId="3" borderId="49" xfId="0" applyFont="1" applyFill="1" applyBorder="1" applyAlignment="1">
      <alignment vertical="center" wrapText="1"/>
    </xf>
    <xf numFmtId="0" fontId="10" fillId="3" borderId="39" xfId="0" applyFont="1" applyFill="1" applyBorder="1" applyAlignment="1">
      <alignment vertical="center" wrapText="1"/>
    </xf>
    <xf numFmtId="0" fontId="178" fillId="0" borderId="18" xfId="0" applyFont="1" applyBorder="1" applyAlignment="1">
      <alignment vertical="center" wrapText="1"/>
    </xf>
    <xf numFmtId="0" fontId="178" fillId="0" borderId="0" xfId="0" applyFont="1" applyBorder="1" applyAlignment="1">
      <alignment vertical="center" wrapText="1"/>
    </xf>
    <xf numFmtId="0" fontId="178" fillId="0" borderId="48" xfId="0" applyFont="1" applyBorder="1" applyAlignment="1">
      <alignment vertical="center" wrapText="1"/>
    </xf>
    <xf numFmtId="0" fontId="178" fillId="0" borderId="49" xfId="0" applyFont="1" applyBorder="1" applyAlignment="1">
      <alignment vertical="center" wrapText="1"/>
    </xf>
    <xf numFmtId="0" fontId="178" fillId="0" borderId="39" xfId="0" applyFont="1" applyBorder="1" applyAlignment="1">
      <alignment vertical="center" wrapText="1"/>
    </xf>
    <xf numFmtId="0" fontId="180" fillId="40" borderId="18" xfId="0" applyFont="1" applyFill="1" applyBorder="1" applyAlignment="1">
      <alignment vertical="center" wrapText="1"/>
    </xf>
    <xf numFmtId="0" fontId="180" fillId="40" borderId="49" xfId="0" applyFont="1" applyFill="1" applyBorder="1" applyAlignment="1">
      <alignment vertical="center" wrapText="1"/>
    </xf>
    <xf numFmtId="0" fontId="180" fillId="40" borderId="12" xfId="0" applyFont="1" applyFill="1" applyBorder="1" applyAlignment="1">
      <alignment vertical="center" wrapText="1"/>
    </xf>
    <xf numFmtId="0" fontId="180" fillId="40" borderId="13" xfId="0" applyFont="1" applyFill="1" applyBorder="1" applyAlignment="1">
      <alignment vertical="center" wrapText="1"/>
    </xf>
    <xf numFmtId="0" fontId="196" fillId="0" borderId="48" xfId="0" applyFont="1" applyBorder="1" applyAlignment="1">
      <alignment vertical="center" wrapText="1"/>
    </xf>
    <xf numFmtId="0" fontId="196" fillId="0" borderId="49" xfId="0" applyFont="1" applyBorder="1" applyAlignment="1">
      <alignment vertical="center" wrapText="1"/>
    </xf>
    <xf numFmtId="0" fontId="196" fillId="0" borderId="39" xfId="0" applyFont="1" applyBorder="1" applyAlignment="1">
      <alignment vertical="center" wrapText="1"/>
    </xf>
    <xf numFmtId="0" fontId="196" fillId="40" borderId="30" xfId="0" applyFont="1" applyFill="1" applyBorder="1" applyAlignment="1">
      <alignment vertical="center" wrapText="1"/>
    </xf>
    <xf numFmtId="0" fontId="196" fillId="40" borderId="31" xfId="0" applyFont="1" applyFill="1" applyBorder="1" applyAlignment="1">
      <alignment vertical="center" wrapText="1"/>
    </xf>
    <xf numFmtId="0" fontId="196" fillId="40" borderId="22" xfId="0" applyFont="1" applyFill="1" applyBorder="1" applyAlignment="1">
      <alignment vertical="center" wrapText="1"/>
    </xf>
    <xf numFmtId="0" fontId="2" fillId="49" borderId="10" xfId="0" applyFont="1" applyFill="1" applyBorder="1" applyAlignment="1">
      <alignment horizontal="right"/>
    </xf>
    <xf numFmtId="0" fontId="1" fillId="49" borderId="10" xfId="0" applyFont="1" applyFill="1" applyBorder="1" applyAlignment="1">
      <alignment/>
    </xf>
    <xf numFmtId="0" fontId="178" fillId="40" borderId="48" xfId="0" applyFont="1" applyFill="1" applyBorder="1" applyAlignment="1">
      <alignment vertical="center" wrapText="1"/>
    </xf>
    <xf numFmtId="0" fontId="178" fillId="40" borderId="49" xfId="0" applyFont="1" applyFill="1" applyBorder="1" applyAlignment="1">
      <alignment vertical="center" wrapText="1"/>
    </xf>
    <xf numFmtId="0" fontId="178" fillId="40" borderId="39" xfId="0" applyFont="1" applyFill="1" applyBorder="1" applyAlignment="1">
      <alignment vertical="center" wrapText="1"/>
    </xf>
    <xf numFmtId="0" fontId="10" fillId="40" borderId="39" xfId="0" applyFont="1" applyFill="1" applyBorder="1" applyAlignment="1">
      <alignment vertical="center"/>
    </xf>
    <xf numFmtId="0" fontId="10" fillId="40" borderId="48" xfId="0" applyFont="1" applyFill="1" applyBorder="1" applyAlignment="1">
      <alignment vertical="center"/>
    </xf>
    <xf numFmtId="0" fontId="7" fillId="32" borderId="67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215" fillId="40" borderId="56" xfId="0" applyFont="1" applyFill="1" applyBorder="1" applyAlignment="1">
      <alignment vertical="center" wrapText="1"/>
    </xf>
    <xf numFmtId="0" fontId="215" fillId="40" borderId="57" xfId="0" applyFont="1" applyFill="1" applyBorder="1" applyAlignment="1">
      <alignment vertical="center" wrapText="1"/>
    </xf>
    <xf numFmtId="0" fontId="215" fillId="40" borderId="48" xfId="0" applyFont="1" applyFill="1" applyBorder="1" applyAlignment="1">
      <alignment vertical="center" wrapText="1"/>
    </xf>
    <xf numFmtId="0" fontId="215" fillId="40" borderId="39" xfId="0" applyFont="1" applyFill="1" applyBorder="1" applyAlignment="1">
      <alignment vertical="center" wrapText="1"/>
    </xf>
    <xf numFmtId="0" fontId="10" fillId="40" borderId="41" xfId="0" applyFont="1" applyFill="1" applyBorder="1" applyAlignment="1">
      <alignment horizontal="center" vertical="center" wrapText="1"/>
    </xf>
    <xf numFmtId="0" fontId="0" fillId="40" borderId="59" xfId="0" applyFill="1" applyBorder="1" applyAlignment="1">
      <alignment horizontal="center" vertical="center" wrapText="1"/>
    </xf>
    <xf numFmtId="0" fontId="178" fillId="40" borderId="17" xfId="0" applyFont="1" applyFill="1" applyBorder="1" applyAlignment="1">
      <alignment vertical="center" wrapText="1"/>
    </xf>
    <xf numFmtId="0" fontId="39" fillId="40" borderId="12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56" fillId="40" borderId="41" xfId="0" applyFont="1" applyFill="1" applyBorder="1" applyAlignment="1">
      <alignment horizontal="center" vertical="center" wrapText="1"/>
    </xf>
    <xf numFmtId="0" fontId="56" fillId="40" borderId="44" xfId="0" applyFont="1" applyFill="1" applyBorder="1" applyAlignment="1">
      <alignment horizontal="center" vertical="center" wrapText="1"/>
    </xf>
    <xf numFmtId="0" fontId="56" fillId="40" borderId="17" xfId="0" applyFont="1" applyFill="1" applyBorder="1" applyAlignment="1">
      <alignment horizontal="center" vertical="center" wrapText="1"/>
    </xf>
    <xf numFmtId="0" fontId="178" fillId="40" borderId="41" xfId="0" applyFont="1" applyFill="1" applyBorder="1" applyAlignment="1">
      <alignment vertical="center"/>
    </xf>
    <xf numFmtId="0" fontId="178" fillId="40" borderId="59" xfId="0" applyFont="1" applyFill="1" applyBorder="1" applyAlignment="1">
      <alignment vertical="center"/>
    </xf>
    <xf numFmtId="0" fontId="178" fillId="48" borderId="30" xfId="0" applyFont="1" applyFill="1" applyBorder="1" applyAlignment="1">
      <alignment vertical="center"/>
    </xf>
    <xf numFmtId="0" fontId="178" fillId="48" borderId="22" xfId="0" applyFont="1" applyFill="1" applyBorder="1" applyAlignment="1">
      <alignment vertical="center"/>
    </xf>
    <xf numFmtId="0" fontId="8" fillId="40" borderId="59" xfId="0" applyFont="1" applyFill="1" applyBorder="1" applyAlignment="1">
      <alignment horizontal="center" vertical="center" wrapText="1"/>
    </xf>
    <xf numFmtId="0" fontId="8" fillId="48" borderId="17" xfId="0" applyFont="1" applyFill="1" applyBorder="1" applyAlignment="1">
      <alignment vertical="center" wrapText="1"/>
    </xf>
    <xf numFmtId="0" fontId="0" fillId="40" borderId="18" xfId="0" applyFill="1" applyBorder="1" applyAlignment="1">
      <alignment horizontal="center" vertical="center" wrapText="1"/>
    </xf>
    <xf numFmtId="0" fontId="8" fillId="40" borderId="13" xfId="0" applyFont="1" applyFill="1" applyBorder="1" applyAlignment="1">
      <alignment vertical="center" wrapText="1"/>
    </xf>
    <xf numFmtId="0" fontId="178" fillId="40" borderId="12" xfId="0" applyFont="1" applyFill="1" applyBorder="1" applyAlignment="1">
      <alignment horizontal="center" vertical="center" wrapText="1"/>
    </xf>
    <xf numFmtId="0" fontId="71" fillId="48" borderId="86" xfId="0" applyFont="1" applyFill="1" applyBorder="1" applyAlignment="1">
      <alignment horizontal="center"/>
    </xf>
    <xf numFmtId="0" fontId="213" fillId="50" borderId="45" xfId="0" applyFont="1" applyFill="1" applyBorder="1" applyAlignment="1">
      <alignment wrapText="1"/>
    </xf>
    <xf numFmtId="0" fontId="213" fillId="50" borderId="37" xfId="0" applyFont="1" applyFill="1" applyBorder="1" applyAlignment="1">
      <alignment wrapText="1"/>
    </xf>
    <xf numFmtId="0" fontId="10" fillId="58" borderId="16" xfId="0" applyFont="1" applyFill="1" applyBorder="1" applyAlignment="1">
      <alignment horizontal="center"/>
    </xf>
    <xf numFmtId="0" fontId="14" fillId="0" borderId="30" xfId="0" applyFont="1" applyFill="1" applyBorder="1" applyAlignment="1">
      <alignment vertical="center" wrapText="1"/>
    </xf>
    <xf numFmtId="0" fontId="14" fillId="0" borderId="31" xfId="0" applyFont="1" applyFill="1" applyBorder="1" applyAlignment="1">
      <alignment vertical="center" wrapText="1"/>
    </xf>
    <xf numFmtId="0" fontId="0" fillId="40" borderId="13" xfId="0" applyFont="1" applyFill="1" applyBorder="1" applyAlignment="1">
      <alignment horizontal="center" vertical="center" wrapText="1"/>
    </xf>
    <xf numFmtId="0" fontId="7" fillId="40" borderId="12" xfId="0" applyFont="1" applyFill="1" applyBorder="1" applyAlignment="1">
      <alignment vertical="center" wrapText="1"/>
    </xf>
    <xf numFmtId="0" fontId="8" fillId="40" borderId="0" xfId="0" applyFont="1" applyFill="1" applyBorder="1" applyAlignment="1">
      <alignment horizontal="center" vertical="center" wrapText="1"/>
    </xf>
    <xf numFmtId="0" fontId="8" fillId="35" borderId="56" xfId="0" applyFont="1" applyFill="1" applyBorder="1" applyAlignment="1">
      <alignment horizontal="center" vertical="center"/>
    </xf>
    <xf numFmtId="0" fontId="210" fillId="6" borderId="12" xfId="0" applyFont="1" applyFill="1" applyBorder="1" applyAlignment="1">
      <alignment horizontal="center" vertical="center" wrapText="1"/>
    </xf>
    <xf numFmtId="0" fontId="209" fillId="6" borderId="19" xfId="0" applyFont="1" applyFill="1" applyBorder="1" applyAlignment="1">
      <alignment horizontal="center" vertical="center" wrapText="1"/>
    </xf>
    <xf numFmtId="0" fontId="208" fillId="6" borderId="1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vertical="center" wrapText="1"/>
    </xf>
    <xf numFmtId="0" fontId="210" fillId="6" borderId="19" xfId="0" applyFont="1" applyFill="1" applyBorder="1" applyAlignment="1">
      <alignment horizontal="center" vertical="center" wrapText="1"/>
    </xf>
    <xf numFmtId="0" fontId="212" fillId="6" borderId="0" xfId="0" applyFont="1" applyFill="1" applyBorder="1" applyAlignment="1">
      <alignment/>
    </xf>
    <xf numFmtId="0" fontId="216" fillId="6" borderId="0" xfId="0" applyFont="1" applyFill="1" applyBorder="1" applyAlignment="1">
      <alignment horizontal="center" vertical="center"/>
    </xf>
    <xf numFmtId="0" fontId="216" fillId="6" borderId="0" xfId="0" applyFont="1" applyFill="1" applyBorder="1" applyAlignment="1">
      <alignment vertical="center"/>
    </xf>
    <xf numFmtId="0" fontId="210" fillId="6" borderId="0" xfId="0" applyFont="1" applyFill="1" applyBorder="1" applyAlignment="1">
      <alignment horizontal="center" vertical="center" wrapText="1"/>
    </xf>
    <xf numFmtId="0" fontId="214" fillId="0" borderId="54" xfId="0" applyFont="1" applyBorder="1" applyAlignment="1">
      <alignment/>
    </xf>
    <xf numFmtId="0" fontId="8" fillId="48" borderId="57" xfId="0" applyFont="1" applyFill="1" applyBorder="1" applyAlignment="1">
      <alignment horizontal="center" vertical="center" wrapText="1"/>
    </xf>
    <xf numFmtId="0" fontId="211" fillId="40" borderId="19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wrapText="1"/>
    </xf>
    <xf numFmtId="0" fontId="7" fillId="40" borderId="18" xfId="0" applyFont="1" applyFill="1" applyBorder="1" applyAlignment="1">
      <alignment vertical="center"/>
    </xf>
    <xf numFmtId="0" fontId="7" fillId="40" borderId="59" xfId="0" applyFont="1" applyFill="1" applyBorder="1" applyAlignment="1">
      <alignment vertical="center"/>
    </xf>
    <xf numFmtId="0" fontId="71" fillId="48" borderId="10" xfId="0" applyFont="1" applyFill="1" applyBorder="1" applyAlignment="1">
      <alignment/>
    </xf>
    <xf numFmtId="0" fontId="71" fillId="48" borderId="85" xfId="0" applyFont="1" applyFill="1" applyBorder="1" applyAlignment="1">
      <alignment horizontal="center"/>
    </xf>
    <xf numFmtId="0" fontId="71" fillId="48" borderId="77" xfId="0" applyFont="1" applyFill="1" applyBorder="1" applyAlignment="1">
      <alignment horizontal="center"/>
    </xf>
    <xf numFmtId="0" fontId="217" fillId="0" borderId="73" xfId="0" applyFont="1" applyFill="1" applyBorder="1" applyAlignment="1">
      <alignment horizontal="center"/>
    </xf>
    <xf numFmtId="0" fontId="217" fillId="0" borderId="76" xfId="0" applyFont="1" applyFill="1" applyBorder="1" applyAlignment="1">
      <alignment horizontal="center"/>
    </xf>
    <xf numFmtId="0" fontId="213" fillId="50" borderId="11" xfId="0" applyFont="1" applyFill="1" applyBorder="1" applyAlignment="1">
      <alignment horizontal="center" wrapText="1"/>
    </xf>
    <xf numFmtId="0" fontId="213" fillId="0" borderId="54" xfId="0" applyFont="1" applyBorder="1" applyAlignment="1">
      <alignment horizontal="center" wrapText="1"/>
    </xf>
    <xf numFmtId="0" fontId="71" fillId="0" borderId="43" xfId="0" applyFont="1" applyBorder="1" applyAlignment="1">
      <alignment horizontal="center"/>
    </xf>
    <xf numFmtId="0" fontId="71" fillId="48" borderId="45" xfId="0" applyFont="1" applyFill="1" applyBorder="1" applyAlignment="1">
      <alignment horizontal="center" wrapText="1"/>
    </xf>
    <xf numFmtId="0" fontId="71" fillId="48" borderId="54" xfId="0" applyFont="1" applyFill="1" applyBorder="1" applyAlignment="1">
      <alignment horizontal="center" wrapText="1"/>
    </xf>
    <xf numFmtId="0" fontId="71" fillId="48" borderId="10" xfId="0" applyFont="1" applyFill="1" applyBorder="1" applyAlignment="1">
      <alignment horizontal="center"/>
    </xf>
    <xf numFmtId="0" fontId="213" fillId="50" borderId="51" xfId="0" applyFont="1" applyFill="1" applyBorder="1" applyAlignment="1">
      <alignment horizontal="center"/>
    </xf>
    <xf numFmtId="0" fontId="213" fillId="50" borderId="82" xfId="0" applyFont="1" applyFill="1" applyBorder="1" applyAlignment="1">
      <alignment horizontal="center"/>
    </xf>
    <xf numFmtId="0" fontId="213" fillId="50" borderId="86" xfId="0" applyFont="1" applyFill="1" applyBorder="1" applyAlignment="1">
      <alignment horizontal="center"/>
    </xf>
    <xf numFmtId="0" fontId="213" fillId="50" borderId="69" xfId="0" applyFont="1" applyFill="1" applyBorder="1" applyAlignment="1">
      <alignment horizontal="center" wrapText="1"/>
    </xf>
    <xf numFmtId="0" fontId="213" fillId="50" borderId="55" xfId="0" applyFont="1" applyFill="1" applyBorder="1" applyAlignment="1">
      <alignment horizontal="center" wrapText="1"/>
    </xf>
    <xf numFmtId="0" fontId="71" fillId="48" borderId="49" xfId="0" applyFont="1" applyFill="1" applyBorder="1" applyAlignment="1">
      <alignment horizontal="center"/>
    </xf>
    <xf numFmtId="0" fontId="71" fillId="48" borderId="82" xfId="0" applyFont="1" applyFill="1" applyBorder="1" applyAlignment="1">
      <alignment horizontal="center"/>
    </xf>
    <xf numFmtId="0" fontId="213" fillId="50" borderId="76" xfId="0" applyFont="1" applyFill="1" applyBorder="1" applyAlignment="1">
      <alignment horizontal="center"/>
    </xf>
    <xf numFmtId="0" fontId="213" fillId="50" borderId="75" xfId="0" applyFont="1" applyFill="1" applyBorder="1" applyAlignment="1">
      <alignment horizontal="center"/>
    </xf>
    <xf numFmtId="0" fontId="213" fillId="50" borderId="76" xfId="0" applyFont="1" applyFill="1" applyBorder="1" applyAlignment="1">
      <alignment horizontal="center" wrapText="1"/>
    </xf>
    <xf numFmtId="0" fontId="213" fillId="50" borderId="75" xfId="0" applyFont="1" applyFill="1" applyBorder="1" applyAlignment="1">
      <alignment horizontal="center" wrapText="1"/>
    </xf>
    <xf numFmtId="0" fontId="71" fillId="0" borderId="11" xfId="0" applyFont="1" applyBorder="1" applyAlignment="1">
      <alignment horizontal="center"/>
    </xf>
    <xf numFmtId="0" fontId="71" fillId="0" borderId="45" xfId="0" applyFont="1" applyBorder="1" applyAlignment="1">
      <alignment horizontal="center"/>
    </xf>
    <xf numFmtId="0" fontId="71" fillId="0" borderId="54" xfId="0" applyFont="1" applyBorder="1" applyAlignment="1">
      <alignment horizontal="center"/>
    </xf>
    <xf numFmtId="0" fontId="71" fillId="0" borderId="34" xfId="0" applyFont="1" applyBorder="1" applyAlignment="1">
      <alignment horizontal="center"/>
    </xf>
    <xf numFmtId="0" fontId="71" fillId="0" borderId="64" xfId="0" applyFont="1" applyBorder="1" applyAlignment="1">
      <alignment horizontal="center"/>
    </xf>
    <xf numFmtId="0" fontId="71" fillId="0" borderId="66" xfId="0" applyFont="1" applyBorder="1" applyAlignment="1">
      <alignment horizontal="center"/>
    </xf>
    <xf numFmtId="0" fontId="213" fillId="50" borderId="11" xfId="0" applyFont="1" applyFill="1" applyBorder="1" applyAlignment="1">
      <alignment horizontal="center"/>
    </xf>
    <xf numFmtId="0" fontId="213" fillId="0" borderId="45" xfId="0" applyFont="1" applyBorder="1" applyAlignment="1">
      <alignment horizontal="center"/>
    </xf>
    <xf numFmtId="0" fontId="213" fillId="50" borderId="54" xfId="0" applyFont="1" applyFill="1" applyBorder="1" applyAlignment="1">
      <alignment horizontal="center"/>
    </xf>
    <xf numFmtId="0" fontId="71" fillId="48" borderId="42" xfId="0" applyFont="1" applyFill="1" applyBorder="1" applyAlignment="1">
      <alignment horizontal="center"/>
    </xf>
    <xf numFmtId="0" fontId="71" fillId="48" borderId="54" xfId="0" applyFont="1" applyFill="1" applyBorder="1" applyAlignment="1">
      <alignment horizontal="center"/>
    </xf>
    <xf numFmtId="0" fontId="71" fillId="0" borderId="73" xfId="0" applyFont="1" applyFill="1" applyBorder="1" applyAlignment="1">
      <alignment horizontal="center"/>
    </xf>
    <xf numFmtId="0" fontId="71" fillId="0" borderId="11" xfId="0" applyFont="1" applyBorder="1" applyAlignment="1">
      <alignment horizontal="center" wrapText="1"/>
    </xf>
    <xf numFmtId="0" fontId="71" fillId="0" borderId="45" xfId="0" applyFont="1" applyBorder="1" applyAlignment="1">
      <alignment horizontal="center" wrapText="1"/>
    </xf>
    <xf numFmtId="0" fontId="218" fillId="50" borderId="11" xfId="0" applyFont="1" applyFill="1" applyBorder="1" applyAlignment="1">
      <alignment horizontal="center" wrapText="1"/>
    </xf>
    <xf numFmtId="0" fontId="218" fillId="50" borderId="54" xfId="0" applyFont="1" applyFill="1" applyBorder="1" applyAlignment="1">
      <alignment horizontal="center" wrapText="1"/>
    </xf>
    <xf numFmtId="0" fontId="71" fillId="0" borderId="85" xfId="0" applyFont="1" applyFill="1" applyBorder="1" applyAlignment="1">
      <alignment horizontal="center"/>
    </xf>
    <xf numFmtId="0" fontId="71" fillId="0" borderId="52" xfId="0" applyFont="1" applyFill="1" applyBorder="1" applyAlignment="1">
      <alignment horizontal="center"/>
    </xf>
    <xf numFmtId="0" fontId="71" fillId="0" borderId="77" xfId="0" applyFont="1" applyFill="1" applyBorder="1" applyAlignment="1">
      <alignment horizontal="center"/>
    </xf>
    <xf numFmtId="0" fontId="217" fillId="48" borderId="50" xfId="0" applyFont="1" applyFill="1" applyBorder="1" applyAlignment="1">
      <alignment horizontal="center"/>
    </xf>
    <xf numFmtId="0" fontId="217" fillId="48" borderId="35" xfId="0" applyFont="1" applyFill="1" applyBorder="1" applyAlignment="1">
      <alignment horizontal="center"/>
    </xf>
    <xf numFmtId="0" fontId="217" fillId="48" borderId="38" xfId="0" applyFont="1" applyFill="1" applyBorder="1" applyAlignment="1">
      <alignment horizontal="center"/>
    </xf>
    <xf numFmtId="0" fontId="71" fillId="48" borderId="11" xfId="0" applyFont="1" applyFill="1" applyBorder="1" applyAlignment="1">
      <alignment horizontal="center"/>
    </xf>
    <xf numFmtId="0" fontId="71" fillId="0" borderId="10" xfId="0" applyFont="1" applyFill="1" applyBorder="1" applyAlignment="1">
      <alignment horizontal="center"/>
    </xf>
    <xf numFmtId="0" fontId="213" fillId="50" borderId="85" xfId="0" applyFont="1" applyFill="1" applyBorder="1" applyAlignment="1">
      <alignment horizontal="center" wrapText="1"/>
    </xf>
    <xf numFmtId="0" fontId="213" fillId="50" borderId="77" xfId="0" applyFont="1" applyFill="1" applyBorder="1" applyAlignment="1">
      <alignment horizontal="center" wrapText="1"/>
    </xf>
    <xf numFmtId="0" fontId="71" fillId="48" borderId="86" xfId="0" applyFont="1" applyFill="1" applyBorder="1" applyAlignment="1">
      <alignment horizontal="center"/>
    </xf>
    <xf numFmtId="0" fontId="71" fillId="48" borderId="45" xfId="0" applyFont="1" applyFill="1" applyBorder="1" applyAlignment="1">
      <alignment horizontal="center"/>
    </xf>
    <xf numFmtId="0" fontId="71" fillId="0" borderId="11" xfId="0" applyFont="1" applyFill="1" applyBorder="1" applyAlignment="1">
      <alignment horizontal="center"/>
    </xf>
    <xf numFmtId="0" fontId="213" fillId="50" borderId="10" xfId="0" applyFont="1" applyFill="1" applyBorder="1" applyAlignment="1">
      <alignment horizontal="center"/>
    </xf>
    <xf numFmtId="0" fontId="71" fillId="0" borderId="78" xfId="0" applyFont="1" applyFill="1" applyBorder="1" applyAlignment="1">
      <alignment horizontal="center"/>
    </xf>
    <xf numFmtId="0" fontId="217" fillId="48" borderId="76" xfId="0" applyFont="1" applyFill="1" applyBorder="1" applyAlignment="1">
      <alignment horizontal="center"/>
    </xf>
    <xf numFmtId="0" fontId="217" fillId="48" borderId="43" xfId="0" applyFont="1" applyFill="1" applyBorder="1" applyAlignment="1">
      <alignment horizontal="center"/>
    </xf>
    <xf numFmtId="0" fontId="213" fillId="5" borderId="11" xfId="0" applyFont="1" applyFill="1" applyBorder="1" applyAlignment="1">
      <alignment horizontal="center"/>
    </xf>
    <xf numFmtId="0" fontId="213" fillId="5" borderId="45" xfId="0" applyFont="1" applyFill="1" applyBorder="1" applyAlignment="1">
      <alignment horizontal="center"/>
    </xf>
    <xf numFmtId="0" fontId="213" fillId="5" borderId="54" xfId="0" applyFont="1" applyFill="1" applyBorder="1" applyAlignment="1">
      <alignment horizontal="center"/>
    </xf>
    <xf numFmtId="0" fontId="213" fillId="50" borderId="45" xfId="0" applyFont="1" applyFill="1" applyBorder="1" applyAlignment="1">
      <alignment horizontal="center"/>
    </xf>
    <xf numFmtId="0" fontId="213" fillId="59" borderId="76" xfId="0" applyFont="1" applyFill="1" applyBorder="1" applyAlignment="1">
      <alignment horizontal="center"/>
    </xf>
    <xf numFmtId="0" fontId="213" fillId="59" borderId="35" xfId="0" applyFont="1" applyFill="1" applyBorder="1" applyAlignment="1">
      <alignment horizontal="center"/>
    </xf>
    <xf numFmtId="0" fontId="213" fillId="59" borderId="75" xfId="0" applyFont="1" applyFill="1" applyBorder="1" applyAlignment="1">
      <alignment horizontal="center"/>
    </xf>
    <xf numFmtId="0" fontId="213" fillId="35" borderId="11" xfId="0" applyFont="1" applyFill="1" applyBorder="1" applyAlignment="1">
      <alignment horizontal="center"/>
    </xf>
    <xf numFmtId="0" fontId="213" fillId="35" borderId="54" xfId="0" applyFont="1" applyFill="1" applyBorder="1" applyAlignment="1">
      <alignment horizontal="center"/>
    </xf>
    <xf numFmtId="0" fontId="213" fillId="50" borderId="73" xfId="0" applyFont="1" applyFill="1" applyBorder="1" applyAlignment="1">
      <alignment horizontal="center"/>
    </xf>
    <xf numFmtId="0" fontId="213" fillId="50" borderId="65" xfId="0" applyFont="1" applyFill="1" applyBorder="1" applyAlignment="1">
      <alignment horizontal="center"/>
    </xf>
    <xf numFmtId="0" fontId="71" fillId="48" borderId="52" xfId="0" applyFont="1" applyFill="1" applyBorder="1" applyAlignment="1">
      <alignment horizontal="center" wrapText="1"/>
    </xf>
    <xf numFmtId="0" fontId="71" fillId="48" borderId="77" xfId="0" applyFont="1" applyFill="1" applyBorder="1" applyAlignment="1">
      <alignment horizontal="center" wrapText="1"/>
    </xf>
    <xf numFmtId="0" fontId="71" fillId="50" borderId="10" xfId="0" applyFont="1" applyFill="1" applyBorder="1" applyAlignment="1">
      <alignment horizontal="center"/>
    </xf>
    <xf numFmtId="0" fontId="217" fillId="48" borderId="10" xfId="0" applyFont="1" applyFill="1" applyBorder="1" applyAlignment="1">
      <alignment horizontal="center"/>
    </xf>
    <xf numFmtId="0" fontId="214" fillId="46" borderId="11" xfId="0" applyFont="1" applyFill="1" applyBorder="1" applyAlignment="1">
      <alignment horizontal="center" wrapText="1"/>
    </xf>
    <xf numFmtId="0" fontId="214" fillId="46" borderId="54" xfId="0" applyFont="1" applyFill="1" applyBorder="1" applyAlignment="1">
      <alignment horizontal="center" wrapText="1"/>
    </xf>
    <xf numFmtId="0" fontId="217" fillId="48" borderId="11" xfId="0" applyFont="1" applyFill="1" applyBorder="1" applyAlignment="1">
      <alignment horizontal="center"/>
    </xf>
    <xf numFmtId="0" fontId="217" fillId="48" borderId="54" xfId="0" applyFont="1" applyFill="1" applyBorder="1" applyAlignment="1">
      <alignment horizontal="center"/>
    </xf>
    <xf numFmtId="0" fontId="71" fillId="48" borderId="42" xfId="0" applyFont="1" applyFill="1" applyBorder="1" applyAlignment="1">
      <alignment horizontal="center" wrapText="1"/>
    </xf>
    <xf numFmtId="0" fontId="213" fillId="50" borderId="43" xfId="0" applyFont="1" applyFill="1" applyBorder="1" applyAlignment="1">
      <alignment horizontal="center"/>
    </xf>
    <xf numFmtId="0" fontId="71" fillId="50" borderId="42" xfId="0" applyFont="1" applyFill="1" applyBorder="1" applyAlignment="1">
      <alignment horizontal="center"/>
    </xf>
    <xf numFmtId="0" fontId="71" fillId="50" borderId="54" xfId="0" applyFont="1" applyFill="1" applyBorder="1" applyAlignment="1">
      <alignment horizontal="center"/>
    </xf>
    <xf numFmtId="16" fontId="213" fillId="50" borderId="84" xfId="0" applyNumberFormat="1" applyFont="1" applyFill="1" applyBorder="1" applyAlignment="1">
      <alignment horizontal="center"/>
    </xf>
    <xf numFmtId="16" fontId="213" fillId="50" borderId="86" xfId="0" applyNumberFormat="1" applyFont="1" applyFill="1" applyBorder="1" applyAlignment="1">
      <alignment horizontal="center"/>
    </xf>
    <xf numFmtId="0" fontId="213" fillId="50" borderId="69" xfId="0" applyFont="1" applyFill="1" applyBorder="1" applyAlignment="1">
      <alignment horizontal="center"/>
    </xf>
    <xf numFmtId="0" fontId="213" fillId="50" borderId="77" xfId="0" applyFont="1" applyFill="1" applyBorder="1" applyAlignment="1">
      <alignment horizontal="center"/>
    </xf>
    <xf numFmtId="0" fontId="213" fillId="50" borderId="78" xfId="0" applyFont="1" applyFill="1" applyBorder="1" applyAlignment="1">
      <alignment horizontal="center"/>
    </xf>
    <xf numFmtId="0" fontId="213" fillId="50" borderId="79" xfId="0" applyFont="1" applyFill="1" applyBorder="1" applyAlignment="1">
      <alignment horizontal="center"/>
    </xf>
    <xf numFmtId="0" fontId="71" fillId="0" borderId="86" xfId="0" applyFont="1" applyBorder="1" applyAlignment="1">
      <alignment horizontal="center"/>
    </xf>
    <xf numFmtId="0" fontId="71" fillId="0" borderId="85" xfId="0" applyFont="1" applyBorder="1" applyAlignment="1">
      <alignment horizontal="center"/>
    </xf>
    <xf numFmtId="0" fontId="71" fillId="0" borderId="77" xfId="0" applyFont="1" applyBorder="1" applyAlignment="1">
      <alignment horizontal="center"/>
    </xf>
    <xf numFmtId="0" fontId="214" fillId="50" borderId="10" xfId="0" applyFont="1" applyFill="1" applyBorder="1" applyAlignment="1">
      <alignment horizontal="center"/>
    </xf>
    <xf numFmtId="0" fontId="213" fillId="5" borderId="76" xfId="0" applyFont="1" applyFill="1" applyBorder="1" applyAlignment="1">
      <alignment horizontal="center"/>
    </xf>
    <xf numFmtId="0" fontId="213" fillId="5" borderId="35" xfId="0" applyFont="1" applyFill="1" applyBorder="1" applyAlignment="1">
      <alignment horizontal="center"/>
    </xf>
    <xf numFmtId="0" fontId="213" fillId="5" borderId="38" xfId="0" applyFont="1" applyFill="1" applyBorder="1" applyAlignment="1">
      <alignment horizontal="center"/>
    </xf>
    <xf numFmtId="0" fontId="71" fillId="0" borderId="54" xfId="0" applyFont="1" applyBorder="1" applyAlignment="1">
      <alignment wrapText="1"/>
    </xf>
    <xf numFmtId="0" fontId="213" fillId="50" borderId="52" xfId="0" applyFont="1" applyFill="1" applyBorder="1" applyAlignment="1">
      <alignment horizontal="center" wrapText="1"/>
    </xf>
    <xf numFmtId="0" fontId="213" fillId="50" borderId="45" xfId="0" applyFont="1" applyFill="1" applyBorder="1" applyAlignment="1">
      <alignment horizontal="center" wrapText="1"/>
    </xf>
    <xf numFmtId="0" fontId="213" fillId="50" borderId="54" xfId="0" applyFont="1" applyFill="1" applyBorder="1" applyAlignment="1">
      <alignment horizontal="center" wrapText="1"/>
    </xf>
    <xf numFmtId="0" fontId="71" fillId="50" borderId="11" xfId="0" applyFont="1" applyFill="1" applyBorder="1" applyAlignment="1">
      <alignment horizontal="center"/>
    </xf>
    <xf numFmtId="0" fontId="213" fillId="50" borderId="60" xfId="0" applyFont="1" applyFill="1" applyBorder="1" applyAlignment="1">
      <alignment horizontal="center"/>
    </xf>
    <xf numFmtId="0" fontId="214" fillId="50" borderId="85" xfId="0" applyFont="1" applyFill="1" applyBorder="1" applyAlignment="1">
      <alignment horizontal="center"/>
    </xf>
    <xf numFmtId="0" fontId="214" fillId="50" borderId="77" xfId="0" applyFont="1" applyFill="1" applyBorder="1" applyAlignment="1">
      <alignment horizontal="center"/>
    </xf>
    <xf numFmtId="0" fontId="71" fillId="0" borderId="86" xfId="0" applyFont="1" applyFill="1" applyBorder="1" applyAlignment="1">
      <alignment horizontal="center"/>
    </xf>
    <xf numFmtId="0" fontId="71" fillId="48" borderId="43" xfId="0" applyFont="1" applyFill="1" applyBorder="1" applyAlignment="1">
      <alignment horizontal="center"/>
    </xf>
    <xf numFmtId="0" fontId="71" fillId="0" borderId="53" xfId="0" applyFont="1" applyFill="1" applyBorder="1" applyAlignment="1">
      <alignment horizontal="center"/>
    </xf>
    <xf numFmtId="0" fontId="213" fillId="48" borderId="10" xfId="0" applyFont="1" applyFill="1" applyBorder="1" applyAlignment="1">
      <alignment horizontal="center"/>
    </xf>
    <xf numFmtId="0" fontId="71" fillId="50" borderId="53" xfId="0" applyFont="1" applyFill="1" applyBorder="1" applyAlignment="1">
      <alignment horizontal="center"/>
    </xf>
    <xf numFmtId="0" fontId="214" fillId="46" borderId="85" xfId="0" applyFont="1" applyFill="1" applyBorder="1" applyAlignment="1">
      <alignment horizontal="center"/>
    </xf>
    <xf numFmtId="0" fontId="214" fillId="46" borderId="52" xfId="0" applyFont="1" applyFill="1" applyBorder="1" applyAlignment="1">
      <alignment horizontal="center"/>
    </xf>
    <xf numFmtId="0" fontId="214" fillId="46" borderId="55" xfId="0" applyFont="1" applyFill="1" applyBorder="1" applyAlignment="1">
      <alignment horizontal="center"/>
    </xf>
    <xf numFmtId="0" fontId="71" fillId="48" borderId="69" xfId="0" applyFont="1" applyFill="1" applyBorder="1" applyAlignment="1">
      <alignment horizontal="center" wrapText="1"/>
    </xf>
    <xf numFmtId="0" fontId="71" fillId="48" borderId="11" xfId="0" applyFont="1" applyFill="1" applyBorder="1" applyAlignment="1">
      <alignment horizontal="center" wrapText="1"/>
    </xf>
    <xf numFmtId="0" fontId="71" fillId="0" borderId="44" xfId="0" applyFont="1" applyFill="1" applyBorder="1" applyAlignment="1">
      <alignment horizontal="center"/>
    </xf>
    <xf numFmtId="0" fontId="71" fillId="0" borderId="67" xfId="0" applyFont="1" applyFill="1" applyBorder="1" applyAlignment="1">
      <alignment horizontal="center"/>
    </xf>
    <xf numFmtId="0" fontId="213" fillId="50" borderId="50" xfId="0" applyFont="1" applyFill="1" applyBorder="1" applyAlignment="1">
      <alignment horizontal="center"/>
    </xf>
    <xf numFmtId="0" fontId="213" fillId="0" borderId="11" xfId="0" applyFont="1" applyFill="1" applyBorder="1" applyAlignment="1">
      <alignment horizontal="center"/>
    </xf>
    <xf numFmtId="0" fontId="213" fillId="0" borderId="54" xfId="0" applyFont="1" applyFill="1" applyBorder="1" applyAlignment="1">
      <alignment horizontal="center"/>
    </xf>
    <xf numFmtId="0" fontId="214" fillId="50" borderId="60" xfId="0" applyFont="1" applyFill="1" applyBorder="1" applyAlignment="1">
      <alignment horizontal="center"/>
    </xf>
    <xf numFmtId="0" fontId="213" fillId="48" borderId="86" xfId="0" applyFont="1" applyFill="1" applyBorder="1" applyAlignment="1">
      <alignment horizontal="center"/>
    </xf>
    <xf numFmtId="0" fontId="213" fillId="48" borderId="11" xfId="0" applyFont="1" applyFill="1" applyBorder="1" applyAlignment="1">
      <alignment horizontal="center"/>
    </xf>
    <xf numFmtId="0" fontId="213" fillId="48" borderId="54" xfId="0" applyFont="1" applyFill="1" applyBorder="1" applyAlignment="1">
      <alignment horizontal="center"/>
    </xf>
    <xf numFmtId="0" fontId="71" fillId="50" borderId="79" xfId="0" applyFont="1" applyFill="1" applyBorder="1" applyAlignment="1">
      <alignment horizontal="center"/>
    </xf>
    <xf numFmtId="0" fontId="71" fillId="50" borderId="73" xfId="0" applyFont="1" applyFill="1" applyBorder="1" applyAlignment="1">
      <alignment horizontal="center"/>
    </xf>
    <xf numFmtId="0" fontId="219" fillId="46" borderId="50" xfId="0" applyFont="1" applyFill="1" applyBorder="1" applyAlignment="1">
      <alignment horizontal="center" wrapText="1"/>
    </xf>
    <xf numFmtId="0" fontId="219" fillId="46" borderId="75" xfId="0" applyFont="1" applyFill="1" applyBorder="1" applyAlignment="1">
      <alignment horizontal="center" wrapText="1"/>
    </xf>
    <xf numFmtId="0" fontId="71" fillId="0" borderId="69" xfId="0" applyFont="1" applyFill="1" applyBorder="1" applyAlignment="1">
      <alignment horizontal="center" wrapText="1"/>
    </xf>
    <xf numFmtId="0" fontId="71" fillId="0" borderId="52" xfId="0" applyFont="1" applyBorder="1" applyAlignment="1">
      <alignment horizontal="center" wrapText="1"/>
    </xf>
    <xf numFmtId="0" fontId="71" fillId="0" borderId="54" xfId="0" applyFont="1" applyBorder="1" applyAlignment="1">
      <alignment horizontal="center" wrapText="1"/>
    </xf>
    <xf numFmtId="0" fontId="213" fillId="50" borderId="52" xfId="0" applyFont="1" applyFill="1" applyBorder="1" applyAlignment="1">
      <alignment horizontal="center"/>
    </xf>
    <xf numFmtId="0" fontId="71" fillId="48" borderId="76" xfId="0" applyFont="1" applyFill="1" applyBorder="1" applyAlignment="1">
      <alignment horizontal="center"/>
    </xf>
    <xf numFmtId="0" fontId="71" fillId="48" borderId="35" xfId="0" applyFont="1" applyFill="1" applyBorder="1" applyAlignment="1">
      <alignment horizontal="center"/>
    </xf>
    <xf numFmtId="0" fontId="71" fillId="48" borderId="75" xfId="0" applyFont="1" applyFill="1" applyBorder="1" applyAlignment="1">
      <alignment horizontal="center"/>
    </xf>
    <xf numFmtId="0" fontId="71" fillId="0" borderId="20" xfId="0" applyFont="1" applyFill="1" applyBorder="1" applyAlignment="1">
      <alignment horizontal="center"/>
    </xf>
    <xf numFmtId="0" fontId="214" fillId="46" borderId="45" xfId="0" applyFont="1" applyFill="1" applyBorder="1" applyAlignment="1">
      <alignment horizontal="center" wrapText="1"/>
    </xf>
    <xf numFmtId="0" fontId="71" fillId="0" borderId="54" xfId="0" applyFont="1" applyFill="1" applyBorder="1" applyAlignment="1">
      <alignment horizontal="center"/>
    </xf>
    <xf numFmtId="0" fontId="214" fillId="50" borderId="42" xfId="0" applyFont="1" applyFill="1" applyBorder="1" applyAlignment="1">
      <alignment horizontal="center"/>
    </xf>
    <xf numFmtId="0" fontId="214" fillId="50" borderId="45" xfId="0" applyFont="1" applyFill="1" applyBorder="1" applyAlignment="1">
      <alignment horizontal="center"/>
    </xf>
    <xf numFmtId="0" fontId="214" fillId="50" borderId="54" xfId="0" applyFont="1" applyFill="1" applyBorder="1" applyAlignment="1">
      <alignment horizontal="center"/>
    </xf>
    <xf numFmtId="0" fontId="213" fillId="0" borderId="37" xfId="0" applyFont="1" applyBorder="1" applyAlignment="1">
      <alignment horizontal="center"/>
    </xf>
    <xf numFmtId="0" fontId="214" fillId="46" borderId="10" xfId="0" applyFont="1" applyFill="1" applyBorder="1" applyAlignment="1">
      <alignment horizontal="center"/>
    </xf>
    <xf numFmtId="0" fontId="214" fillId="46" borderId="11" xfId="0" applyFont="1" applyFill="1" applyBorder="1" applyAlignment="1">
      <alignment horizontal="center"/>
    </xf>
    <xf numFmtId="0" fontId="213" fillId="50" borderId="72" xfId="0" applyFont="1" applyFill="1" applyBorder="1" applyAlignment="1">
      <alignment horizontal="center"/>
    </xf>
    <xf numFmtId="0" fontId="219" fillId="46" borderId="11" xfId="0" applyFont="1" applyFill="1" applyBorder="1" applyAlignment="1">
      <alignment horizontal="center"/>
    </xf>
    <xf numFmtId="0" fontId="219" fillId="46" borderId="54" xfId="0" applyFont="1" applyFill="1" applyBorder="1" applyAlignment="1">
      <alignment horizontal="center"/>
    </xf>
    <xf numFmtId="0" fontId="71" fillId="48" borderId="42" xfId="0" applyFont="1" applyFill="1" applyBorder="1" applyAlignment="1">
      <alignment horizontal="center" vertical="top"/>
    </xf>
    <xf numFmtId="0" fontId="71" fillId="48" borderId="45" xfId="0" applyFont="1" applyFill="1" applyBorder="1" applyAlignment="1">
      <alignment horizontal="center" vertical="top"/>
    </xf>
    <xf numFmtId="0" fontId="214" fillId="50" borderId="78" xfId="0" applyFont="1" applyFill="1" applyBorder="1" applyAlignment="1">
      <alignment horizontal="center"/>
    </xf>
    <xf numFmtId="0" fontId="214" fillId="50" borderId="72" xfId="0" applyFont="1" applyFill="1" applyBorder="1" applyAlignment="1">
      <alignment horizontal="center"/>
    </xf>
    <xf numFmtId="0" fontId="71" fillId="48" borderId="79" xfId="0" applyFont="1" applyFill="1" applyBorder="1" applyAlignment="1">
      <alignment horizontal="center"/>
    </xf>
    <xf numFmtId="0" fontId="71" fillId="48" borderId="73" xfId="0" applyFont="1" applyFill="1" applyBorder="1" applyAlignment="1">
      <alignment horizontal="center"/>
    </xf>
    <xf numFmtId="0" fontId="71" fillId="0" borderId="60" xfId="0" applyFont="1" applyFill="1" applyBorder="1" applyAlignment="1">
      <alignment horizontal="center"/>
    </xf>
    <xf numFmtId="0" fontId="213" fillId="48" borderId="45" xfId="0" applyFont="1" applyFill="1" applyBorder="1" applyAlignment="1">
      <alignment horizontal="center"/>
    </xf>
    <xf numFmtId="0" fontId="213" fillId="0" borderId="45" xfId="0" applyFont="1" applyBorder="1" applyAlignment="1">
      <alignment/>
    </xf>
    <xf numFmtId="0" fontId="213" fillId="0" borderId="37" xfId="0" applyFont="1" applyBorder="1" applyAlignment="1">
      <alignment/>
    </xf>
    <xf numFmtId="0" fontId="214" fillId="50" borderId="69" xfId="0" applyFont="1" applyFill="1" applyBorder="1" applyAlignment="1">
      <alignment horizontal="center"/>
    </xf>
    <xf numFmtId="0" fontId="217" fillId="48" borderId="75" xfId="0" applyFont="1" applyFill="1" applyBorder="1" applyAlignment="1">
      <alignment horizontal="center"/>
    </xf>
    <xf numFmtId="0" fontId="219" fillId="48" borderId="50" xfId="0" applyFont="1" applyFill="1" applyBorder="1" applyAlignment="1">
      <alignment horizontal="center" wrapText="1"/>
    </xf>
    <xf numFmtId="0" fontId="219" fillId="48" borderId="75" xfId="0" applyFont="1" applyFill="1" applyBorder="1" applyAlignment="1">
      <alignment horizontal="center" wrapText="1"/>
    </xf>
    <xf numFmtId="0" fontId="213" fillId="48" borderId="73" xfId="0" applyFont="1" applyFill="1" applyBorder="1" applyAlignment="1">
      <alignment horizontal="center"/>
    </xf>
    <xf numFmtId="0" fontId="214" fillId="50" borderId="86" xfId="0" applyFont="1" applyFill="1" applyBorder="1" applyAlignment="1">
      <alignment horizontal="center"/>
    </xf>
    <xf numFmtId="0" fontId="214" fillId="50" borderId="52" xfId="0" applyFont="1" applyFill="1" applyBorder="1" applyAlignment="1">
      <alignment horizontal="center"/>
    </xf>
    <xf numFmtId="0" fontId="217" fillId="0" borderId="43" xfId="0" applyFont="1" applyFill="1" applyBorder="1" applyAlignment="1">
      <alignment horizontal="center"/>
    </xf>
    <xf numFmtId="0" fontId="213" fillId="0" borderId="10" xfId="0" applyFont="1" applyBorder="1" applyAlignment="1">
      <alignment horizontal="center"/>
    </xf>
    <xf numFmtId="0" fontId="213" fillId="0" borderId="72" xfId="0" applyFont="1" applyBorder="1" applyAlignment="1">
      <alignment horizontal="center"/>
    </xf>
    <xf numFmtId="0" fontId="71" fillId="0" borderId="37" xfId="0" applyFont="1" applyBorder="1" applyAlignment="1">
      <alignment wrapText="1"/>
    </xf>
    <xf numFmtId="0" fontId="71" fillId="0" borderId="67" xfId="0" applyFont="1" applyBorder="1" applyAlignment="1">
      <alignment horizontal="center"/>
    </xf>
    <xf numFmtId="0" fontId="217" fillId="0" borderId="68" xfId="0" applyFont="1" applyFill="1" applyBorder="1" applyAlignment="1">
      <alignment horizontal="center"/>
    </xf>
    <xf numFmtId="0" fontId="213" fillId="50" borderId="37" xfId="0" applyFont="1" applyFill="1" applyBorder="1" applyAlignment="1">
      <alignment horizontal="center" wrapText="1"/>
    </xf>
    <xf numFmtId="0" fontId="217" fillId="0" borderId="83" xfId="0" applyFont="1" applyFill="1" applyBorder="1" applyAlignment="1">
      <alignment horizontal="center"/>
    </xf>
    <xf numFmtId="0" fontId="71" fillId="0" borderId="78" xfId="0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71" fillId="0" borderId="69" xfId="0" applyFont="1" applyFill="1" applyBorder="1" applyAlignment="1">
      <alignment horizontal="center"/>
    </xf>
    <xf numFmtId="0" fontId="71" fillId="0" borderId="80" xfId="0" applyFont="1" applyBorder="1" applyAlignment="1">
      <alignment horizontal="center"/>
    </xf>
    <xf numFmtId="0" fontId="71" fillId="0" borderId="53" xfId="0" applyFont="1" applyBorder="1" applyAlignment="1">
      <alignment horizontal="center"/>
    </xf>
    <xf numFmtId="0" fontId="217" fillId="0" borderId="35" xfId="0" applyFont="1" applyFill="1" applyBorder="1" applyAlignment="1">
      <alignment horizontal="center"/>
    </xf>
    <xf numFmtId="0" fontId="217" fillId="0" borderId="75" xfId="0" applyFont="1" applyFill="1" applyBorder="1" applyAlignment="1">
      <alignment horizontal="center"/>
    </xf>
    <xf numFmtId="0" fontId="71" fillId="0" borderId="10" xfId="0" applyFont="1" applyFill="1" applyBorder="1" applyAlignment="1">
      <alignment horizontal="center" wrapText="1"/>
    </xf>
    <xf numFmtId="0" fontId="71" fillId="0" borderId="55" xfId="0" applyFont="1" applyBorder="1" applyAlignment="1">
      <alignment horizontal="center"/>
    </xf>
    <xf numFmtId="0" fontId="71" fillId="0" borderId="85" xfId="0" applyFont="1" applyFill="1" applyBorder="1" applyAlignment="1">
      <alignment horizontal="center" wrapText="1"/>
    </xf>
    <xf numFmtId="0" fontId="71" fillId="0" borderId="55" xfId="0" applyFont="1" applyBorder="1" applyAlignment="1">
      <alignment horizontal="center" wrapText="1"/>
    </xf>
    <xf numFmtId="0" fontId="178" fillId="0" borderId="56" xfId="0" applyFont="1" applyFill="1" applyBorder="1" applyAlignment="1">
      <alignment horizontal="center" vertical="center" wrapText="1"/>
    </xf>
    <xf numFmtId="0" fontId="178" fillId="0" borderId="57" xfId="0" applyFont="1" applyFill="1" applyBorder="1" applyAlignment="1">
      <alignment horizontal="center" vertical="center" wrapText="1"/>
    </xf>
    <xf numFmtId="0" fontId="178" fillId="0" borderId="48" xfId="0" applyFont="1" applyFill="1" applyBorder="1" applyAlignment="1">
      <alignment horizontal="center" vertical="center" wrapText="1"/>
    </xf>
    <xf numFmtId="0" fontId="178" fillId="0" borderId="3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10" fillId="0" borderId="4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179" fillId="0" borderId="19" xfId="0" applyFont="1" applyFill="1" applyBorder="1" applyAlignment="1">
      <alignment horizontal="center" vertical="center" wrapText="1"/>
    </xf>
    <xf numFmtId="0" fontId="197" fillId="4" borderId="59" xfId="0" applyFont="1" applyFill="1" applyBorder="1" applyAlignment="1">
      <alignment horizontal="center" vertical="center" wrapText="1"/>
    </xf>
    <xf numFmtId="0" fontId="197" fillId="4" borderId="39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8" fillId="35" borderId="19" xfId="0" applyFont="1" applyFill="1" applyBorder="1" applyAlignment="1">
      <alignment horizontal="center" vertical="center" wrapText="1"/>
    </xf>
    <xf numFmtId="0" fontId="220" fillId="37" borderId="59" xfId="0" applyFont="1" applyFill="1" applyBorder="1" applyAlignment="1">
      <alignment horizontal="center" vertical="center" wrapText="1"/>
    </xf>
    <xf numFmtId="0" fontId="0" fillId="37" borderId="19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178" fillId="0" borderId="30" xfId="0" applyFont="1" applyBorder="1" applyAlignment="1">
      <alignment horizontal="center" vertical="center" wrapText="1"/>
    </xf>
    <xf numFmtId="0" fontId="178" fillId="0" borderId="22" xfId="0" applyFont="1" applyBorder="1" applyAlignment="1">
      <alignment horizontal="center" vertical="center" wrapText="1"/>
    </xf>
    <xf numFmtId="0" fontId="178" fillId="0" borderId="12" xfId="0" applyFont="1" applyBorder="1" applyAlignment="1">
      <alignment horizontal="center" vertical="center" wrapText="1"/>
    </xf>
    <xf numFmtId="0" fontId="8" fillId="37" borderId="41" xfId="0" applyFont="1" applyFill="1" applyBorder="1" applyAlignment="1">
      <alignment horizontal="center" vertical="center" wrapText="1"/>
    </xf>
    <xf numFmtId="0" fontId="0" fillId="37" borderId="48" xfId="0" applyFill="1" applyBorder="1" applyAlignment="1">
      <alignment horizontal="center" vertical="center" wrapText="1"/>
    </xf>
    <xf numFmtId="0" fontId="178" fillId="0" borderId="12" xfId="0" applyFont="1" applyFill="1" applyBorder="1" applyAlignment="1">
      <alignment horizontal="center" vertical="center" wrapText="1"/>
    </xf>
    <xf numFmtId="0" fontId="17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9" xfId="0" applyBorder="1" applyAlignment="1">
      <alignment wrapText="1"/>
    </xf>
    <xf numFmtId="0" fontId="8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41" xfId="0" applyFont="1" applyBorder="1" applyAlignment="1">
      <alignment horizontal="center" vertical="center" textRotation="90" wrapText="1"/>
    </xf>
    <xf numFmtId="0" fontId="0" fillId="0" borderId="56" xfId="0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70" fillId="0" borderId="32" xfId="0" applyFont="1" applyBorder="1" applyAlignment="1">
      <alignment horizontal="center" vertical="center" wrapText="1"/>
    </xf>
    <xf numFmtId="0" fontId="70" fillId="0" borderId="61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78" fillId="0" borderId="19" xfId="0" applyFont="1" applyFill="1" applyBorder="1" applyAlignment="1">
      <alignment horizontal="center" vertical="center" wrapText="1"/>
    </xf>
    <xf numFmtId="0" fontId="178" fillId="0" borderId="13" xfId="0" applyFont="1" applyFill="1" applyBorder="1" applyAlignment="1">
      <alignment horizontal="center" vertical="center" wrapText="1"/>
    </xf>
    <xf numFmtId="0" fontId="8" fillId="40" borderId="12" xfId="0" applyFont="1" applyFill="1" applyBorder="1" applyAlignment="1">
      <alignment horizontal="center" vertical="center" wrapText="1"/>
    </xf>
    <xf numFmtId="0" fontId="0" fillId="40" borderId="13" xfId="0" applyFill="1" applyBorder="1" applyAlignment="1">
      <alignment horizontal="center" vertical="center" wrapText="1"/>
    </xf>
    <xf numFmtId="0" fontId="8" fillId="35" borderId="41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179" fillId="40" borderId="41" xfId="0" applyFont="1" applyFill="1" applyBorder="1" applyAlignment="1">
      <alignment horizontal="center" vertical="center" wrapText="1"/>
    </xf>
    <xf numFmtId="0" fontId="179" fillId="40" borderId="59" xfId="0" applyFont="1" applyFill="1" applyBorder="1" applyAlignment="1">
      <alignment horizontal="center" vertical="center" wrapText="1"/>
    </xf>
    <xf numFmtId="0" fontId="179" fillId="40" borderId="48" xfId="0" applyFont="1" applyFill="1" applyBorder="1" applyAlignment="1">
      <alignment horizontal="center" vertical="center" wrapText="1"/>
    </xf>
    <xf numFmtId="0" fontId="179" fillId="40" borderId="39" xfId="0" applyFont="1" applyFill="1" applyBorder="1" applyAlignment="1">
      <alignment horizontal="center" vertical="center" wrapText="1"/>
    </xf>
    <xf numFmtId="0" fontId="197" fillId="4" borderId="12" xfId="0" applyFont="1" applyFill="1" applyBorder="1" applyAlignment="1">
      <alignment horizontal="center" vertical="center" wrapText="1"/>
    </xf>
    <xf numFmtId="0" fontId="197" fillId="4" borderId="1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79" fillId="0" borderId="12" xfId="0" applyFont="1" applyFill="1" applyBorder="1" applyAlignment="1">
      <alignment horizontal="center" vertical="center" wrapText="1"/>
    </xf>
    <xf numFmtId="0" fontId="179" fillId="0" borderId="13" xfId="0" applyFont="1" applyFill="1" applyBorder="1" applyAlignment="1">
      <alignment horizontal="center" vertical="center" wrapText="1"/>
    </xf>
    <xf numFmtId="0" fontId="178" fillId="0" borderId="13" xfId="0" applyFont="1" applyBorder="1" applyAlignment="1">
      <alignment horizontal="center" vertical="center" wrapText="1"/>
    </xf>
    <xf numFmtId="0" fontId="178" fillId="40" borderId="56" xfId="0" applyFont="1" applyFill="1" applyBorder="1" applyAlignment="1">
      <alignment horizontal="center" vertical="center" wrapText="1"/>
    </xf>
    <xf numFmtId="0" fontId="178" fillId="40" borderId="48" xfId="0" applyFont="1" applyFill="1" applyBorder="1" applyAlignment="1">
      <alignment horizontal="center" vertical="center" wrapText="1"/>
    </xf>
    <xf numFmtId="0" fontId="178" fillId="0" borderId="14" xfId="0" applyFont="1" applyFill="1" applyBorder="1" applyAlignment="1">
      <alignment horizontal="center" vertical="center" wrapText="1"/>
    </xf>
    <xf numFmtId="0" fontId="8" fillId="40" borderId="12" xfId="0" applyFont="1" applyFill="1" applyBorder="1" applyAlignment="1">
      <alignment horizontal="center" vertical="center" wrapText="1"/>
    </xf>
    <xf numFmtId="0" fontId="8" fillId="40" borderId="13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78" fillId="40" borderId="12" xfId="0" applyFont="1" applyFill="1" applyBorder="1" applyAlignment="1">
      <alignment horizontal="center" vertical="center" wrapText="1"/>
    </xf>
    <xf numFmtId="0" fontId="178" fillId="40" borderId="19" xfId="0" applyFont="1" applyFill="1" applyBorder="1" applyAlignment="1">
      <alignment horizontal="center" vertical="center" wrapText="1"/>
    </xf>
    <xf numFmtId="0" fontId="180" fillId="0" borderId="41" xfId="0" applyFont="1" applyFill="1" applyBorder="1" applyAlignment="1">
      <alignment horizontal="center" vertical="center" wrapText="1"/>
    </xf>
    <xf numFmtId="0" fontId="180" fillId="0" borderId="59" xfId="0" applyFont="1" applyFill="1" applyBorder="1" applyAlignment="1">
      <alignment horizontal="center" vertical="center" wrapText="1"/>
    </xf>
    <xf numFmtId="0" fontId="180" fillId="0" borderId="48" xfId="0" applyFont="1" applyFill="1" applyBorder="1" applyAlignment="1">
      <alignment horizontal="center" vertical="center" wrapText="1"/>
    </xf>
    <xf numFmtId="0" fontId="180" fillId="0" borderId="3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 wrapText="1"/>
    </xf>
    <xf numFmtId="0" fontId="6" fillId="40" borderId="13" xfId="0" applyFont="1" applyFill="1" applyBorder="1" applyAlignment="1">
      <alignment horizontal="center" vertical="center" wrapText="1"/>
    </xf>
    <xf numFmtId="0" fontId="178" fillId="0" borderId="60" xfId="0" applyFont="1" applyFill="1" applyBorder="1" applyAlignment="1">
      <alignment horizontal="center" vertical="center" wrapText="1"/>
    </xf>
    <xf numFmtId="0" fontId="178" fillId="0" borderId="68" xfId="0" applyFont="1" applyFill="1" applyBorder="1" applyAlignment="1">
      <alignment horizontal="center" vertical="center" wrapText="1"/>
    </xf>
    <xf numFmtId="0" fontId="178" fillId="0" borderId="33" xfId="0" applyFont="1" applyFill="1" applyBorder="1" applyAlignment="1">
      <alignment horizontal="center" vertical="center" wrapText="1"/>
    </xf>
    <xf numFmtId="0" fontId="178" fillId="0" borderId="8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48" borderId="69" xfId="0" applyFont="1" applyFill="1" applyBorder="1" applyAlignment="1">
      <alignment horizontal="center" vertical="center" wrapText="1"/>
    </xf>
    <xf numFmtId="0" fontId="12" fillId="48" borderId="52" xfId="0" applyFont="1" applyFill="1" applyBorder="1" applyAlignment="1">
      <alignment horizontal="center" vertical="center" wrapText="1"/>
    </xf>
    <xf numFmtId="0" fontId="12" fillId="48" borderId="55" xfId="0" applyFont="1" applyFill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10" fillId="40" borderId="41" xfId="0" applyFont="1" applyFill="1" applyBorder="1" applyAlignment="1">
      <alignment horizontal="center" vertical="center" wrapText="1"/>
    </xf>
    <xf numFmtId="0" fontId="10" fillId="40" borderId="18" xfId="0" applyFont="1" applyFill="1" applyBorder="1" applyAlignment="1">
      <alignment horizontal="center" vertical="center" wrapText="1"/>
    </xf>
    <xf numFmtId="0" fontId="10" fillId="40" borderId="59" xfId="0" applyFont="1" applyFill="1" applyBorder="1" applyAlignment="1">
      <alignment horizontal="center" vertical="center" wrapText="1"/>
    </xf>
    <xf numFmtId="0" fontId="10" fillId="40" borderId="56" xfId="0" applyFont="1" applyFill="1" applyBorder="1" applyAlignment="1">
      <alignment horizontal="center" vertical="center" wrapText="1"/>
    </xf>
    <xf numFmtId="0" fontId="10" fillId="40" borderId="0" xfId="0" applyFont="1" applyFill="1" applyBorder="1" applyAlignment="1">
      <alignment horizontal="center" vertical="center" wrapText="1"/>
    </xf>
    <xf numFmtId="0" fontId="10" fillId="40" borderId="5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49" xfId="0" applyFont="1" applyFill="1" applyBorder="1" applyAlignment="1">
      <alignment horizontal="center" vertical="center" wrapText="1"/>
    </xf>
    <xf numFmtId="0" fontId="8" fillId="40" borderId="12" xfId="0" applyFont="1" applyFill="1" applyBorder="1" applyAlignment="1">
      <alignment horizontal="center" vertical="center" wrapText="1"/>
    </xf>
    <xf numFmtId="0" fontId="8" fillId="40" borderId="13" xfId="0" applyFont="1" applyFill="1" applyBorder="1" applyAlignment="1">
      <alignment horizontal="center" vertical="center" wrapText="1"/>
    </xf>
    <xf numFmtId="0" fontId="183" fillId="33" borderId="41" xfId="0" applyFont="1" applyFill="1" applyBorder="1" applyAlignment="1">
      <alignment horizontal="center" vertical="center" wrapText="1"/>
    </xf>
    <xf numFmtId="0" fontId="183" fillId="33" borderId="18" xfId="0" applyFont="1" applyFill="1" applyBorder="1" applyAlignment="1">
      <alignment horizontal="center" vertical="center" wrapText="1"/>
    </xf>
    <xf numFmtId="0" fontId="183" fillId="33" borderId="59" xfId="0" applyFont="1" applyFill="1" applyBorder="1" applyAlignment="1">
      <alignment horizontal="center" vertical="center" wrapText="1"/>
    </xf>
    <xf numFmtId="0" fontId="183" fillId="33" borderId="48" xfId="0" applyFont="1" applyFill="1" applyBorder="1" applyAlignment="1">
      <alignment horizontal="center" vertical="center" wrapText="1"/>
    </xf>
    <xf numFmtId="0" fontId="183" fillId="33" borderId="49" xfId="0" applyFont="1" applyFill="1" applyBorder="1" applyAlignment="1">
      <alignment horizontal="center" vertical="center" wrapText="1"/>
    </xf>
    <xf numFmtId="0" fontId="183" fillId="33" borderId="39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83" fillId="52" borderId="41" xfId="0" applyFont="1" applyFill="1" applyBorder="1" applyAlignment="1">
      <alignment horizontal="center" vertical="center" wrapText="1"/>
    </xf>
    <xf numFmtId="0" fontId="183" fillId="52" borderId="18" xfId="0" applyFont="1" applyFill="1" applyBorder="1" applyAlignment="1">
      <alignment horizontal="center" vertical="center" wrapText="1"/>
    </xf>
    <xf numFmtId="0" fontId="183" fillId="52" borderId="59" xfId="0" applyFont="1" applyFill="1" applyBorder="1" applyAlignment="1">
      <alignment horizontal="center" vertical="center" wrapText="1"/>
    </xf>
    <xf numFmtId="0" fontId="183" fillId="52" borderId="48" xfId="0" applyFont="1" applyFill="1" applyBorder="1" applyAlignment="1">
      <alignment horizontal="center" vertical="center" wrapText="1"/>
    </xf>
    <xf numFmtId="0" fontId="183" fillId="52" borderId="49" xfId="0" applyFont="1" applyFill="1" applyBorder="1" applyAlignment="1">
      <alignment horizontal="center" vertical="center" wrapText="1"/>
    </xf>
    <xf numFmtId="0" fontId="183" fillId="52" borderId="39" xfId="0" applyFont="1" applyFill="1" applyBorder="1" applyAlignment="1">
      <alignment horizontal="center" vertical="center" wrapText="1"/>
    </xf>
    <xf numFmtId="0" fontId="12" fillId="3" borderId="41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48" xfId="0" applyFont="1" applyFill="1" applyBorder="1" applyAlignment="1">
      <alignment horizontal="center" vertical="center" wrapText="1"/>
    </xf>
    <xf numFmtId="0" fontId="12" fillId="3" borderId="49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6" fillId="35" borderId="41" xfId="0" applyFont="1" applyFill="1" applyBorder="1" applyAlignment="1">
      <alignment horizontal="center" vertical="center" wrapText="1"/>
    </xf>
    <xf numFmtId="0" fontId="6" fillId="35" borderId="56" xfId="0" applyFont="1" applyFill="1" applyBorder="1" applyAlignment="1">
      <alignment horizontal="center" vertical="center" wrapText="1"/>
    </xf>
    <xf numFmtId="0" fontId="39" fillId="4" borderId="12" xfId="0" applyFont="1" applyFill="1" applyBorder="1" applyAlignment="1">
      <alignment horizontal="center" vertical="center" wrapText="1"/>
    </xf>
    <xf numFmtId="0" fontId="39" fillId="4" borderId="19" xfId="0" applyFont="1" applyFill="1" applyBorder="1" applyAlignment="1">
      <alignment horizontal="center" vertical="center" wrapText="1"/>
    </xf>
    <xf numFmtId="0" fontId="39" fillId="4" borderId="13" xfId="0" applyFont="1" applyFill="1" applyBorder="1" applyAlignment="1">
      <alignment horizontal="center" vertical="center" wrapText="1"/>
    </xf>
    <xf numFmtId="0" fontId="179" fillId="0" borderId="12" xfId="0" applyFont="1" applyBorder="1" applyAlignment="1">
      <alignment horizontal="center" vertical="center" wrapText="1"/>
    </xf>
    <xf numFmtId="0" fontId="179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48" borderId="48" xfId="0" applyFont="1" applyFill="1" applyBorder="1" applyAlignment="1">
      <alignment horizontal="center" vertical="center" wrapText="1"/>
    </xf>
    <xf numFmtId="0" fontId="12" fillId="48" borderId="49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78" fillId="0" borderId="12" xfId="0" applyFont="1" applyBorder="1" applyAlignment="1">
      <alignment horizontal="center" vertical="center" wrapText="1"/>
    </xf>
    <xf numFmtId="0" fontId="178" fillId="0" borderId="13" xfId="0" applyFont="1" applyBorder="1" applyAlignment="1">
      <alignment horizontal="center" vertical="center" wrapText="1"/>
    </xf>
    <xf numFmtId="0" fontId="180" fillId="40" borderId="30" xfId="0" applyFont="1" applyFill="1" applyBorder="1" applyAlignment="1">
      <alignment horizontal="center" vertical="center" wrapText="1"/>
    </xf>
    <xf numFmtId="0" fontId="180" fillId="40" borderId="3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78" fillId="0" borderId="41" xfId="0" applyFont="1" applyBorder="1" applyAlignment="1">
      <alignment horizontal="center" vertical="center" wrapText="1"/>
    </xf>
    <xf numFmtId="0" fontId="178" fillId="0" borderId="48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76" fillId="40" borderId="48" xfId="0" applyFont="1" applyFill="1" applyBorder="1" applyAlignment="1">
      <alignment horizontal="center"/>
    </xf>
    <xf numFmtId="0" fontId="176" fillId="40" borderId="49" xfId="0" applyFont="1" applyFill="1" applyBorder="1" applyAlignment="1">
      <alignment horizontal="center"/>
    </xf>
    <xf numFmtId="0" fontId="176" fillId="40" borderId="39" xfId="0" applyFont="1" applyFill="1" applyBorder="1" applyAlignment="1">
      <alignment horizontal="center"/>
    </xf>
    <xf numFmtId="0" fontId="178" fillId="0" borderId="18" xfId="0" applyFont="1" applyBorder="1" applyAlignment="1">
      <alignment horizontal="center" vertical="center" wrapText="1"/>
    </xf>
    <xf numFmtId="0" fontId="178" fillId="0" borderId="59" xfId="0" applyFont="1" applyBorder="1" applyAlignment="1">
      <alignment horizontal="center" vertical="center" wrapText="1"/>
    </xf>
    <xf numFmtId="0" fontId="178" fillId="0" borderId="56" xfId="0" applyFont="1" applyBorder="1" applyAlignment="1">
      <alignment horizontal="center" vertical="center" wrapText="1"/>
    </xf>
    <xf numFmtId="0" fontId="178" fillId="0" borderId="0" xfId="0" applyFont="1" applyBorder="1" applyAlignment="1">
      <alignment horizontal="center" vertical="center" wrapText="1"/>
    </xf>
    <xf numFmtId="0" fontId="178" fillId="0" borderId="57" xfId="0" applyFont="1" applyBorder="1" applyAlignment="1">
      <alignment horizontal="center" vertical="center" wrapText="1"/>
    </xf>
    <xf numFmtId="0" fontId="179" fillId="0" borderId="13" xfId="0" applyFont="1" applyBorder="1" applyAlignment="1">
      <alignment horizontal="center" vertical="center" wrapText="1"/>
    </xf>
    <xf numFmtId="0" fontId="8" fillId="35" borderId="41" xfId="0" applyFont="1" applyFill="1" applyBorder="1" applyAlignment="1">
      <alignment horizontal="center" vertical="center" wrapText="1"/>
    </xf>
    <xf numFmtId="0" fontId="8" fillId="35" borderId="56" xfId="0" applyFont="1" applyFill="1" applyBorder="1" applyAlignment="1">
      <alignment horizontal="center" vertical="center" wrapText="1"/>
    </xf>
    <xf numFmtId="0" fontId="180" fillId="52" borderId="41" xfId="0" applyFont="1" applyFill="1" applyBorder="1" applyAlignment="1">
      <alignment horizontal="center" vertical="center" wrapText="1"/>
    </xf>
    <xf numFmtId="0" fontId="180" fillId="52" borderId="18" xfId="0" applyFont="1" applyFill="1" applyBorder="1" applyAlignment="1">
      <alignment horizontal="center" vertical="center" wrapText="1"/>
    </xf>
    <xf numFmtId="0" fontId="180" fillId="52" borderId="59" xfId="0" applyFont="1" applyFill="1" applyBorder="1" applyAlignment="1">
      <alignment horizontal="center" vertical="center" wrapText="1"/>
    </xf>
    <xf numFmtId="0" fontId="180" fillId="52" borderId="56" xfId="0" applyFont="1" applyFill="1" applyBorder="1" applyAlignment="1">
      <alignment horizontal="center" vertical="center" wrapText="1"/>
    </xf>
    <xf numFmtId="0" fontId="180" fillId="52" borderId="0" xfId="0" applyFont="1" applyFill="1" applyBorder="1" applyAlignment="1">
      <alignment horizontal="center" vertical="center" wrapText="1"/>
    </xf>
    <xf numFmtId="0" fontId="180" fillId="52" borderId="57" xfId="0" applyFont="1" applyFill="1" applyBorder="1" applyAlignment="1">
      <alignment horizontal="center" vertical="center" wrapText="1"/>
    </xf>
    <xf numFmtId="0" fontId="180" fillId="52" borderId="48" xfId="0" applyFont="1" applyFill="1" applyBorder="1" applyAlignment="1">
      <alignment horizontal="center" vertical="center" wrapText="1"/>
    </xf>
    <xf numFmtId="0" fontId="180" fillId="52" borderId="49" xfId="0" applyFont="1" applyFill="1" applyBorder="1" applyAlignment="1">
      <alignment horizontal="center" vertical="center" wrapText="1"/>
    </xf>
    <xf numFmtId="0" fontId="180" fillId="52" borderId="39" xfId="0" applyFont="1" applyFill="1" applyBorder="1" applyAlignment="1">
      <alignment horizontal="center" vertical="center" wrapText="1"/>
    </xf>
    <xf numFmtId="0" fontId="12" fillId="52" borderId="41" xfId="0" applyFont="1" applyFill="1" applyBorder="1" applyAlignment="1">
      <alignment horizontal="center" vertical="center" wrapText="1"/>
    </xf>
    <xf numFmtId="0" fontId="12" fillId="52" borderId="18" xfId="0" applyFont="1" applyFill="1" applyBorder="1" applyAlignment="1">
      <alignment horizontal="center" vertical="center" wrapText="1"/>
    </xf>
    <xf numFmtId="0" fontId="12" fillId="52" borderId="59" xfId="0" applyFont="1" applyFill="1" applyBorder="1" applyAlignment="1">
      <alignment horizontal="center" vertical="center" wrapText="1"/>
    </xf>
    <xf numFmtId="0" fontId="12" fillId="52" borderId="48" xfId="0" applyFont="1" applyFill="1" applyBorder="1" applyAlignment="1">
      <alignment horizontal="center" vertical="center" wrapText="1"/>
    </xf>
    <xf numFmtId="0" fontId="12" fillId="52" borderId="49" xfId="0" applyFont="1" applyFill="1" applyBorder="1" applyAlignment="1">
      <alignment horizontal="center" vertical="center" wrapText="1"/>
    </xf>
    <xf numFmtId="0" fontId="12" fillId="52" borderId="39" xfId="0" applyFont="1" applyFill="1" applyBorder="1" applyAlignment="1">
      <alignment horizontal="center" vertical="center" wrapText="1"/>
    </xf>
    <xf numFmtId="0" fontId="180" fillId="52" borderId="56" xfId="0" applyFont="1" applyFill="1" applyBorder="1" applyAlignment="1">
      <alignment horizontal="center" vertical="center" wrapText="1"/>
    </xf>
    <xf numFmtId="0" fontId="180" fillId="52" borderId="0" xfId="0" applyFont="1" applyFill="1" applyBorder="1" applyAlignment="1">
      <alignment horizontal="center" vertical="center" wrapText="1"/>
    </xf>
    <xf numFmtId="0" fontId="180" fillId="52" borderId="57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9" xfId="0" applyFont="1" applyFill="1" applyBorder="1" applyAlignment="1">
      <alignment horizontal="center" vertical="center" wrapText="1"/>
    </xf>
    <xf numFmtId="0" fontId="179" fillId="0" borderId="59" xfId="0" applyFont="1" applyBorder="1" applyAlignment="1">
      <alignment horizontal="center" vertical="center" wrapText="1"/>
    </xf>
    <xf numFmtId="0" fontId="179" fillId="0" borderId="57" xfId="0" applyFont="1" applyBorder="1" applyAlignment="1">
      <alignment horizontal="center" vertical="center" wrapText="1"/>
    </xf>
    <xf numFmtId="0" fontId="179" fillId="0" borderId="3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79" fillId="0" borderId="27" xfId="0" applyFont="1" applyBorder="1" applyAlignment="1">
      <alignment horizontal="center" vertical="center" wrapText="1"/>
    </xf>
    <xf numFmtId="0" fontId="179" fillId="0" borderId="16" xfId="0" applyFont="1" applyBorder="1" applyAlignment="1">
      <alignment horizontal="center" vertical="center" wrapText="1"/>
    </xf>
    <xf numFmtId="0" fontId="178" fillId="40" borderId="41" xfId="0" applyFont="1" applyFill="1" applyBorder="1" applyAlignment="1">
      <alignment horizontal="center" vertical="center" wrapText="1"/>
    </xf>
    <xf numFmtId="0" fontId="178" fillId="40" borderId="18" xfId="0" applyFont="1" applyFill="1" applyBorder="1" applyAlignment="1">
      <alignment horizontal="center" vertical="center" wrapText="1"/>
    </xf>
    <xf numFmtId="0" fontId="178" fillId="40" borderId="49" xfId="0" applyFont="1" applyFill="1" applyBorder="1" applyAlignment="1">
      <alignment horizontal="center" vertical="center" wrapText="1"/>
    </xf>
    <xf numFmtId="0" fontId="196" fillId="0" borderId="30" xfId="0" applyFont="1" applyBorder="1" applyAlignment="1">
      <alignment horizontal="center" vertical="center" wrapText="1"/>
    </xf>
    <xf numFmtId="0" fontId="196" fillId="0" borderId="31" xfId="0" applyFont="1" applyBorder="1" applyAlignment="1">
      <alignment horizontal="center" vertical="center" wrapText="1"/>
    </xf>
    <xf numFmtId="0" fontId="196" fillId="0" borderId="22" xfId="0" applyFont="1" applyBorder="1" applyAlignment="1">
      <alignment horizontal="center" vertical="center" wrapText="1"/>
    </xf>
    <xf numFmtId="0" fontId="8" fillId="35" borderId="56" xfId="0" applyFont="1" applyFill="1" applyBorder="1" applyAlignment="1">
      <alignment horizontal="center" vertical="center" wrapText="1"/>
    </xf>
    <xf numFmtId="0" fontId="183" fillId="33" borderId="5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40" borderId="13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80" fillId="0" borderId="41" xfId="0" applyFont="1" applyBorder="1" applyAlignment="1">
      <alignment horizontal="center" vertical="center" wrapText="1"/>
    </xf>
    <xf numFmtId="0" fontId="180" fillId="0" borderId="59" xfId="0" applyFont="1" applyBorder="1" applyAlignment="1">
      <alignment horizontal="center" vertical="center" wrapText="1"/>
    </xf>
    <xf numFmtId="0" fontId="180" fillId="0" borderId="56" xfId="0" applyFont="1" applyBorder="1" applyAlignment="1">
      <alignment horizontal="center" vertical="center" wrapText="1"/>
    </xf>
    <xf numFmtId="0" fontId="180" fillId="0" borderId="57" xfId="0" applyFont="1" applyBorder="1" applyAlignment="1">
      <alignment horizontal="center" vertical="center" wrapText="1"/>
    </xf>
    <xf numFmtId="0" fontId="180" fillId="0" borderId="48" xfId="0" applyFont="1" applyBorder="1" applyAlignment="1">
      <alignment horizontal="center" vertical="center" wrapText="1"/>
    </xf>
    <xf numFmtId="0" fontId="180" fillId="0" borderId="3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8" fillId="48" borderId="12" xfId="0" applyFont="1" applyFill="1" applyBorder="1" applyAlignment="1">
      <alignment horizontal="center" vertical="center" wrapText="1"/>
    </xf>
    <xf numFmtId="0" fontId="8" fillId="48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29" xfId="0" applyFont="1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0" fontId="196" fillId="40" borderId="41" xfId="0" applyFont="1" applyFill="1" applyBorder="1" applyAlignment="1">
      <alignment horizontal="center" vertical="center" wrapText="1"/>
    </xf>
    <xf numFmtId="0" fontId="196" fillId="40" borderId="59" xfId="0" applyFont="1" applyFill="1" applyBorder="1" applyAlignment="1">
      <alignment horizontal="center" vertical="center" wrapText="1"/>
    </xf>
    <xf numFmtId="0" fontId="196" fillId="40" borderId="48" xfId="0" applyFont="1" applyFill="1" applyBorder="1" applyAlignment="1">
      <alignment horizontal="center" vertical="center" wrapText="1"/>
    </xf>
    <xf numFmtId="0" fontId="196" fillId="40" borderId="39" xfId="0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textRotation="90" wrapText="1"/>
    </xf>
    <xf numFmtId="0" fontId="35" fillId="60" borderId="41" xfId="0" applyFont="1" applyFill="1" applyBorder="1" applyAlignment="1">
      <alignment horizontal="center" vertical="center"/>
    </xf>
    <xf numFmtId="0" fontId="35" fillId="60" borderId="18" xfId="0" applyFont="1" applyFill="1" applyBorder="1" applyAlignment="1">
      <alignment horizontal="center" vertical="center"/>
    </xf>
    <xf numFmtId="0" fontId="35" fillId="60" borderId="59" xfId="0" applyFont="1" applyFill="1" applyBorder="1" applyAlignment="1">
      <alignment horizontal="center" vertical="center"/>
    </xf>
    <xf numFmtId="0" fontId="35" fillId="60" borderId="56" xfId="0" applyFont="1" applyFill="1" applyBorder="1" applyAlignment="1">
      <alignment horizontal="center" vertical="center"/>
    </xf>
    <xf numFmtId="0" fontId="35" fillId="60" borderId="0" xfId="0" applyFont="1" applyFill="1" applyBorder="1" applyAlignment="1">
      <alignment horizontal="center" vertical="center"/>
    </xf>
    <xf numFmtId="0" fontId="35" fillId="60" borderId="57" xfId="0" applyFont="1" applyFill="1" applyBorder="1" applyAlignment="1">
      <alignment horizontal="center" vertical="center"/>
    </xf>
    <xf numFmtId="0" fontId="35" fillId="60" borderId="46" xfId="0" applyFont="1" applyFill="1" applyBorder="1" applyAlignment="1">
      <alignment horizontal="center" vertical="center"/>
    </xf>
    <xf numFmtId="0" fontId="35" fillId="60" borderId="64" xfId="0" applyFont="1" applyFill="1" applyBorder="1" applyAlignment="1">
      <alignment horizontal="center" vertical="center"/>
    </xf>
    <xf numFmtId="0" fontId="35" fillId="60" borderId="40" xfId="0" applyFont="1" applyFill="1" applyBorder="1" applyAlignment="1">
      <alignment horizontal="center" vertical="center"/>
    </xf>
    <xf numFmtId="0" fontId="39" fillId="58" borderId="41" xfId="0" applyFont="1" applyFill="1" applyBorder="1" applyAlignment="1">
      <alignment horizontal="center" vertical="center" wrapText="1"/>
    </xf>
    <xf numFmtId="0" fontId="39" fillId="58" borderId="19" xfId="0" applyFont="1" applyFill="1" applyBorder="1" applyAlignment="1">
      <alignment horizontal="center" vertical="center" wrapText="1"/>
    </xf>
    <xf numFmtId="0" fontId="39" fillId="58" borderId="13" xfId="0" applyFont="1" applyFill="1" applyBorder="1" applyAlignment="1">
      <alignment horizontal="center" vertical="center" wrapText="1"/>
    </xf>
    <xf numFmtId="0" fontId="178" fillId="0" borderId="39" xfId="0" applyFont="1" applyBorder="1" applyAlignment="1">
      <alignment horizontal="center" vertical="center" wrapText="1"/>
    </xf>
    <xf numFmtId="0" fontId="215" fillId="48" borderId="41" xfId="0" applyFont="1" applyFill="1" applyBorder="1" applyAlignment="1">
      <alignment horizontal="center" vertical="center" wrapText="1"/>
    </xf>
    <xf numFmtId="0" fontId="215" fillId="0" borderId="59" xfId="0" applyFont="1" applyBorder="1" applyAlignment="1">
      <alignment horizontal="center" vertical="center" wrapText="1"/>
    </xf>
    <xf numFmtId="0" fontId="215" fillId="0" borderId="56" xfId="0" applyFont="1" applyBorder="1" applyAlignment="1">
      <alignment horizontal="center" vertical="center" wrapText="1"/>
    </xf>
    <xf numFmtId="0" fontId="215" fillId="0" borderId="57" xfId="0" applyFont="1" applyBorder="1" applyAlignment="1">
      <alignment horizontal="center" vertical="center" wrapText="1"/>
    </xf>
    <xf numFmtId="0" fontId="215" fillId="0" borderId="48" xfId="0" applyFont="1" applyBorder="1" applyAlignment="1">
      <alignment horizontal="center" vertical="center" wrapText="1"/>
    </xf>
    <xf numFmtId="0" fontId="215" fillId="0" borderId="39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textRotation="90" wrapText="1"/>
    </xf>
    <xf numFmtId="0" fontId="13" fillId="0" borderId="51" xfId="0" applyFont="1" applyBorder="1" applyAlignment="1">
      <alignment horizontal="center" vertical="center" textRotation="90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8" fillId="58" borderId="19" xfId="0" applyFont="1" applyFill="1" applyBorder="1" applyAlignment="1">
      <alignment horizontal="center" vertical="center" wrapText="1"/>
    </xf>
    <xf numFmtId="0" fontId="8" fillId="58" borderId="13" xfId="0" applyFont="1" applyFill="1" applyBorder="1" applyAlignment="1">
      <alignment horizontal="center" vertical="center" wrapText="1"/>
    </xf>
    <xf numFmtId="0" fontId="85" fillId="33" borderId="41" xfId="0" applyFont="1" applyFill="1" applyBorder="1" applyAlignment="1">
      <alignment horizontal="center" vertical="center" wrapText="1"/>
    </xf>
    <xf numFmtId="0" fontId="85" fillId="33" borderId="18" xfId="0" applyFont="1" applyFill="1" applyBorder="1" applyAlignment="1">
      <alignment horizontal="center" vertical="center" wrapText="1"/>
    </xf>
    <xf numFmtId="0" fontId="85" fillId="33" borderId="56" xfId="0" applyFont="1" applyFill="1" applyBorder="1" applyAlignment="1">
      <alignment horizontal="center" vertical="center" wrapText="1"/>
    </xf>
    <xf numFmtId="0" fontId="85" fillId="33" borderId="0" xfId="0" applyFont="1" applyFill="1" applyBorder="1" applyAlignment="1">
      <alignment horizontal="center" vertical="center" wrapText="1"/>
    </xf>
    <xf numFmtId="0" fontId="85" fillId="33" borderId="57" xfId="0" applyFont="1" applyFill="1" applyBorder="1" applyAlignment="1">
      <alignment horizontal="center" vertical="center" wrapText="1"/>
    </xf>
    <xf numFmtId="0" fontId="85" fillId="33" borderId="48" xfId="0" applyFont="1" applyFill="1" applyBorder="1" applyAlignment="1">
      <alignment horizontal="center" vertical="center" wrapText="1"/>
    </xf>
    <xf numFmtId="0" fontId="85" fillId="33" borderId="49" xfId="0" applyFont="1" applyFill="1" applyBorder="1" applyAlignment="1">
      <alignment horizontal="center" vertical="center" wrapText="1"/>
    </xf>
    <xf numFmtId="0" fontId="85" fillId="33" borderId="39" xfId="0" applyFont="1" applyFill="1" applyBorder="1" applyAlignment="1">
      <alignment horizontal="center" vertical="center" wrapText="1"/>
    </xf>
    <xf numFmtId="0" fontId="39" fillId="58" borderId="12" xfId="0" applyFont="1" applyFill="1" applyBorder="1" applyAlignment="1">
      <alignment horizontal="center" vertical="center" wrapText="1"/>
    </xf>
    <xf numFmtId="0" fontId="39" fillId="58" borderId="48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183" fillId="0" borderId="41" xfId="0" applyFont="1" applyFill="1" applyBorder="1" applyAlignment="1">
      <alignment horizontal="center" vertical="center" wrapText="1"/>
    </xf>
    <xf numFmtId="0" fontId="183" fillId="40" borderId="41" xfId="0" applyFont="1" applyFill="1" applyBorder="1" applyAlignment="1">
      <alignment horizontal="center" vertical="center" wrapText="1"/>
    </xf>
    <xf numFmtId="0" fontId="183" fillId="40" borderId="59" xfId="0" applyFont="1" applyFill="1" applyBorder="1" applyAlignment="1">
      <alignment horizontal="center" vertical="center" wrapText="1"/>
    </xf>
    <xf numFmtId="0" fontId="0" fillId="40" borderId="59" xfId="0" applyFill="1" applyBorder="1" applyAlignment="1">
      <alignment horizontal="center" vertical="center" wrapText="1"/>
    </xf>
    <xf numFmtId="0" fontId="0" fillId="40" borderId="48" xfId="0" applyFill="1" applyBorder="1" applyAlignment="1">
      <alignment horizontal="center" vertical="center" wrapText="1"/>
    </xf>
    <xf numFmtId="0" fontId="0" fillId="40" borderId="39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8" fillId="58" borderId="12" xfId="0" applyFont="1" applyFill="1" applyBorder="1" applyAlignment="1">
      <alignment horizontal="center" vertical="center" wrapText="1"/>
    </xf>
    <xf numFmtId="0" fontId="178" fillId="0" borderId="18" xfId="0" applyFont="1" applyFill="1" applyBorder="1" applyAlignment="1">
      <alignment horizontal="center" vertical="center" wrapText="1"/>
    </xf>
    <xf numFmtId="0" fontId="178" fillId="0" borderId="59" xfId="0" applyFont="1" applyFill="1" applyBorder="1" applyAlignment="1">
      <alignment horizontal="center" vertical="center" wrapText="1"/>
    </xf>
    <xf numFmtId="0" fontId="178" fillId="0" borderId="0" xfId="0" applyFont="1" applyFill="1" applyBorder="1" applyAlignment="1">
      <alignment horizontal="center" vertical="center" wrapText="1"/>
    </xf>
    <xf numFmtId="0" fontId="178" fillId="0" borderId="57" xfId="0" applyFont="1" applyFill="1" applyBorder="1" applyAlignment="1">
      <alignment horizontal="center" vertical="center" wrapText="1"/>
    </xf>
    <xf numFmtId="0" fontId="178" fillId="0" borderId="48" xfId="0" applyFont="1" applyFill="1" applyBorder="1" applyAlignment="1">
      <alignment horizontal="center" vertical="center" wrapText="1"/>
    </xf>
    <xf numFmtId="0" fontId="178" fillId="0" borderId="39" xfId="0" applyFont="1" applyFill="1" applyBorder="1" applyAlignment="1">
      <alignment horizontal="center" vertical="center" wrapText="1"/>
    </xf>
    <xf numFmtId="0" fontId="196" fillId="0" borderId="41" xfId="0" applyFont="1" applyFill="1" applyBorder="1" applyAlignment="1">
      <alignment horizontal="center" vertical="center" wrapText="1"/>
    </xf>
    <xf numFmtId="0" fontId="196" fillId="0" borderId="59" xfId="0" applyFont="1" applyFill="1" applyBorder="1" applyAlignment="1">
      <alignment horizontal="center" vertical="center" wrapText="1"/>
    </xf>
    <xf numFmtId="0" fontId="196" fillId="0" borderId="48" xfId="0" applyFont="1" applyFill="1" applyBorder="1" applyAlignment="1">
      <alignment horizontal="center" vertical="center" wrapText="1"/>
    </xf>
    <xf numFmtId="0" fontId="196" fillId="0" borderId="39" xfId="0" applyFont="1" applyFill="1" applyBorder="1" applyAlignment="1">
      <alignment horizontal="center" vertical="center" wrapText="1"/>
    </xf>
    <xf numFmtId="0" fontId="178" fillId="0" borderId="49" xfId="0" applyFont="1" applyFill="1" applyBorder="1" applyAlignment="1">
      <alignment horizontal="center" vertical="center" wrapText="1"/>
    </xf>
    <xf numFmtId="0" fontId="8" fillId="58" borderId="12" xfId="0" applyFont="1" applyFill="1" applyBorder="1" applyAlignment="1">
      <alignment horizontal="center" vertical="center" wrapText="1"/>
    </xf>
    <xf numFmtId="0" fontId="8" fillId="58" borderId="48" xfId="0" applyFont="1" applyFill="1" applyBorder="1" applyAlignment="1">
      <alignment horizontal="center" vertical="center" wrapText="1"/>
    </xf>
    <xf numFmtId="0" fontId="10" fillId="60" borderId="41" xfId="0" applyFont="1" applyFill="1" applyBorder="1" applyAlignment="1">
      <alignment horizontal="center" vertical="center"/>
    </xf>
    <xf numFmtId="0" fontId="10" fillId="60" borderId="18" xfId="0" applyFont="1" applyFill="1" applyBorder="1" applyAlignment="1">
      <alignment horizontal="center" vertical="center"/>
    </xf>
    <xf numFmtId="0" fontId="10" fillId="60" borderId="59" xfId="0" applyFont="1" applyFill="1" applyBorder="1" applyAlignment="1">
      <alignment horizontal="center" vertical="center"/>
    </xf>
    <xf numFmtId="0" fontId="10" fillId="60" borderId="56" xfId="0" applyFont="1" applyFill="1" applyBorder="1" applyAlignment="1">
      <alignment horizontal="center" vertical="center"/>
    </xf>
    <xf numFmtId="0" fontId="10" fillId="60" borderId="0" xfId="0" applyFont="1" applyFill="1" applyBorder="1" applyAlignment="1">
      <alignment horizontal="center" vertical="center"/>
    </xf>
    <xf numFmtId="0" fontId="10" fillId="60" borderId="57" xfId="0" applyFont="1" applyFill="1" applyBorder="1" applyAlignment="1">
      <alignment horizontal="center" vertical="center"/>
    </xf>
    <xf numFmtId="0" fontId="10" fillId="60" borderId="48" xfId="0" applyFont="1" applyFill="1" applyBorder="1" applyAlignment="1">
      <alignment horizontal="center" vertical="center"/>
    </xf>
    <xf numFmtId="0" fontId="10" fillId="60" borderId="49" xfId="0" applyFont="1" applyFill="1" applyBorder="1" applyAlignment="1">
      <alignment horizontal="center" vertical="center"/>
    </xf>
    <xf numFmtId="0" fontId="10" fillId="60" borderId="39" xfId="0" applyFont="1" applyFill="1" applyBorder="1" applyAlignment="1">
      <alignment horizontal="center" vertical="center"/>
    </xf>
    <xf numFmtId="0" fontId="70" fillId="0" borderId="50" xfId="0" applyFont="1" applyBorder="1" applyAlignment="1">
      <alignment horizontal="center" vertical="center" wrapText="1"/>
    </xf>
    <xf numFmtId="0" fontId="70" fillId="0" borderId="35" xfId="0" applyFont="1" applyBorder="1" applyAlignment="1">
      <alignment horizontal="center" vertical="center" wrapText="1"/>
    </xf>
    <xf numFmtId="0" fontId="70" fillId="0" borderId="38" xfId="0" applyFont="1" applyBorder="1" applyAlignment="1">
      <alignment horizontal="center" vertical="center" wrapText="1"/>
    </xf>
    <xf numFmtId="0" fontId="221" fillId="0" borderId="56" xfId="0" applyFont="1" applyBorder="1" applyAlignment="1">
      <alignment horizontal="center" vertical="center" wrapText="1"/>
    </xf>
    <xf numFmtId="0" fontId="221" fillId="0" borderId="0" xfId="0" applyFont="1" applyBorder="1" applyAlignment="1">
      <alignment horizontal="center" vertical="center" wrapText="1"/>
    </xf>
    <xf numFmtId="0" fontId="221" fillId="0" borderId="57" xfId="0" applyFont="1" applyBorder="1" applyAlignment="1">
      <alignment horizontal="center" vertical="center" wrapText="1"/>
    </xf>
    <xf numFmtId="0" fontId="221" fillId="0" borderId="48" xfId="0" applyFont="1" applyBorder="1" applyAlignment="1">
      <alignment horizontal="center" vertical="center" wrapText="1"/>
    </xf>
    <xf numFmtId="0" fontId="221" fillId="0" borderId="49" xfId="0" applyFont="1" applyBorder="1" applyAlignment="1">
      <alignment horizontal="center" vertical="center" wrapText="1"/>
    </xf>
    <xf numFmtId="0" fontId="221" fillId="0" borderId="39" xfId="0" applyFont="1" applyBorder="1" applyAlignment="1">
      <alignment horizontal="center" vertical="center" wrapText="1"/>
    </xf>
    <xf numFmtId="0" fontId="178" fillId="40" borderId="59" xfId="0" applyFont="1" applyFill="1" applyBorder="1" applyAlignment="1">
      <alignment horizontal="center" vertical="center" wrapText="1"/>
    </xf>
    <xf numFmtId="0" fontId="178" fillId="40" borderId="0" xfId="0" applyFont="1" applyFill="1" applyBorder="1" applyAlignment="1">
      <alignment horizontal="center" vertical="center" wrapText="1"/>
    </xf>
    <xf numFmtId="0" fontId="178" fillId="40" borderId="57" xfId="0" applyFont="1" applyFill="1" applyBorder="1" applyAlignment="1">
      <alignment horizontal="center" vertical="center" wrapText="1"/>
    </xf>
    <xf numFmtId="0" fontId="178" fillId="40" borderId="39" xfId="0" applyFont="1" applyFill="1" applyBorder="1" applyAlignment="1">
      <alignment horizontal="center" vertical="center" wrapText="1"/>
    </xf>
    <xf numFmtId="0" fontId="8" fillId="58" borderId="57" xfId="0" applyFont="1" applyFill="1" applyBorder="1" applyAlignment="1">
      <alignment horizontal="center" vertical="center" wrapText="1"/>
    </xf>
    <xf numFmtId="0" fontId="8" fillId="58" borderId="39" xfId="0" applyFont="1" applyFill="1" applyBorder="1" applyAlignment="1">
      <alignment horizontal="center" vertical="center" wrapText="1"/>
    </xf>
    <xf numFmtId="0" fontId="8" fillId="58" borderId="59" xfId="0" applyFont="1" applyFill="1" applyBorder="1" applyAlignment="1">
      <alignment horizontal="center" vertical="center" wrapText="1"/>
    </xf>
    <xf numFmtId="0" fontId="8" fillId="58" borderId="19" xfId="0" applyFont="1" applyFill="1" applyBorder="1" applyAlignment="1">
      <alignment horizontal="center" vertical="center" wrapText="1"/>
    </xf>
    <xf numFmtId="0" fontId="8" fillId="58" borderId="13" xfId="0" applyFont="1" applyFill="1" applyBorder="1" applyAlignment="1">
      <alignment horizontal="center" vertical="center" wrapText="1"/>
    </xf>
    <xf numFmtId="0" fontId="8" fillId="58" borderId="41" xfId="0" applyFont="1" applyFill="1" applyBorder="1" applyAlignment="1">
      <alignment horizontal="center" vertical="center" wrapText="1"/>
    </xf>
    <xf numFmtId="0" fontId="8" fillId="58" borderId="0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76" fillId="0" borderId="81" xfId="0" applyFont="1" applyBorder="1" applyAlignment="1">
      <alignment horizontal="center" wrapText="1"/>
    </xf>
    <xf numFmtId="0" fontId="76" fillId="0" borderId="83" xfId="0" applyFont="1" applyBorder="1" applyAlignment="1">
      <alignment horizontal="center" wrapText="1"/>
    </xf>
    <xf numFmtId="0" fontId="13" fillId="0" borderId="44" xfId="0" applyFont="1" applyBorder="1" applyAlignment="1">
      <alignment horizontal="center" vertical="center" textRotation="90" wrapText="1"/>
    </xf>
    <xf numFmtId="0" fontId="13" fillId="0" borderId="53" xfId="0" applyFont="1" applyBorder="1" applyAlignment="1">
      <alignment horizontal="center" vertical="center" textRotation="90" wrapText="1"/>
    </xf>
    <xf numFmtId="0" fontId="78" fillId="50" borderId="41" xfId="0" applyFont="1" applyFill="1" applyBorder="1" applyAlignment="1">
      <alignment horizontal="center" wrapText="1"/>
    </xf>
    <xf numFmtId="0" fontId="78" fillId="50" borderId="18" xfId="0" applyFont="1" applyFill="1" applyBorder="1" applyAlignment="1">
      <alignment horizontal="center" wrapText="1"/>
    </xf>
    <xf numFmtId="0" fontId="78" fillId="50" borderId="31" xfId="0" applyFont="1" applyFill="1" applyBorder="1" applyAlignment="1">
      <alignment horizontal="center" wrapText="1"/>
    </xf>
    <xf numFmtId="0" fontId="78" fillId="50" borderId="22" xfId="0" applyFont="1" applyFill="1" applyBorder="1" applyAlignment="1">
      <alignment horizontal="center" wrapText="1"/>
    </xf>
    <xf numFmtId="0" fontId="10" fillId="0" borderId="41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75" fillId="0" borderId="28" xfId="0" applyFont="1" applyBorder="1" applyAlignment="1">
      <alignment horizontal="center"/>
    </xf>
    <xf numFmtId="0" fontId="75" fillId="0" borderId="13" xfId="0" applyFont="1" applyBorder="1" applyAlignment="1">
      <alignment horizontal="center"/>
    </xf>
    <xf numFmtId="0" fontId="79" fillId="0" borderId="35" xfId="0" applyFont="1" applyBorder="1" applyAlignment="1">
      <alignment horizontal="center" wrapText="1"/>
    </xf>
    <xf numFmtId="0" fontId="79" fillId="0" borderId="38" xfId="0" applyFont="1" applyBorder="1" applyAlignment="1">
      <alignment horizontal="center" wrapText="1"/>
    </xf>
    <xf numFmtId="0" fontId="73" fillId="35" borderId="28" xfId="0" applyFont="1" applyFill="1" applyBorder="1" applyAlignment="1">
      <alignment horizontal="center" vertical="center" wrapText="1"/>
    </xf>
    <xf numFmtId="0" fontId="73" fillId="35" borderId="13" xfId="0" applyFont="1" applyFill="1" applyBorder="1" applyAlignment="1">
      <alignment horizontal="center" vertical="center" wrapText="1"/>
    </xf>
    <xf numFmtId="0" fontId="72" fillId="0" borderId="47" xfId="0" applyFont="1" applyBorder="1" applyAlignment="1">
      <alignment horizontal="center" vertical="center" wrapText="1"/>
    </xf>
    <xf numFmtId="0" fontId="72" fillId="0" borderId="48" xfId="0" applyFont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  <xf numFmtId="0" fontId="7" fillId="40" borderId="30" xfId="0" applyFont="1" applyFill="1" applyBorder="1" applyAlignment="1">
      <alignment horizontal="center" vertical="center" wrapText="1"/>
    </xf>
    <xf numFmtId="0" fontId="7" fillId="40" borderId="22" xfId="0" applyFont="1" applyFill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6" fillId="39" borderId="29" xfId="0" applyFont="1" applyFill="1" applyBorder="1" applyAlignment="1">
      <alignment horizontal="center" vertical="center" wrapText="1"/>
    </xf>
    <xf numFmtId="0" fontId="26" fillId="39" borderId="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6" fillId="48" borderId="30" xfId="0" applyFont="1" applyFill="1" applyBorder="1" applyAlignment="1">
      <alignment horizontal="center" vertical="center" wrapText="1"/>
    </xf>
    <xf numFmtId="0" fontId="6" fillId="48" borderId="22" xfId="0" applyFont="1" applyFill="1" applyBorder="1" applyAlignment="1">
      <alignment horizontal="center" vertical="center" wrapText="1"/>
    </xf>
    <xf numFmtId="0" fontId="7" fillId="13" borderId="12" xfId="0" applyFont="1" applyFill="1" applyBorder="1" applyAlignment="1">
      <alignment horizontal="center" vertical="center" wrapText="1"/>
    </xf>
    <xf numFmtId="0" fontId="11" fillId="13" borderId="19" xfId="0" applyFont="1" applyFill="1" applyBorder="1" applyAlignment="1">
      <alignment horizontal="center" vertical="center" wrapText="1"/>
    </xf>
    <xf numFmtId="0" fontId="11" fillId="13" borderId="13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13" borderId="41" xfId="0" applyFont="1" applyFill="1" applyBorder="1" applyAlignment="1">
      <alignment horizontal="center" vertical="center" wrapText="1"/>
    </xf>
    <xf numFmtId="0" fontId="12" fillId="13" borderId="59" xfId="0" applyFont="1" applyFill="1" applyBorder="1" applyAlignment="1">
      <alignment horizontal="center" vertical="center" wrapText="1"/>
    </xf>
    <xf numFmtId="0" fontId="12" fillId="13" borderId="56" xfId="0" applyFont="1" applyFill="1" applyBorder="1" applyAlignment="1">
      <alignment horizontal="center" vertical="center" wrapText="1"/>
    </xf>
    <xf numFmtId="0" fontId="12" fillId="13" borderId="57" xfId="0" applyFont="1" applyFill="1" applyBorder="1" applyAlignment="1">
      <alignment horizontal="center" vertical="center" wrapText="1"/>
    </xf>
    <xf numFmtId="0" fontId="12" fillId="13" borderId="48" xfId="0" applyFont="1" applyFill="1" applyBorder="1" applyAlignment="1">
      <alignment horizontal="center" vertical="center" wrapText="1"/>
    </xf>
    <xf numFmtId="0" fontId="12" fillId="13" borderId="39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40" borderId="56" xfId="0" applyFont="1" applyFill="1" applyBorder="1" applyAlignment="1">
      <alignment horizontal="center" vertical="center" wrapText="1"/>
    </xf>
    <xf numFmtId="0" fontId="6" fillId="40" borderId="57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8" fillId="6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wrapText="1"/>
    </xf>
    <xf numFmtId="0" fontId="8" fillId="6" borderId="13" xfId="0" applyFont="1" applyFill="1" applyBorder="1" applyAlignment="1">
      <alignment horizontal="center" wrapText="1"/>
    </xf>
    <xf numFmtId="0" fontId="8" fillId="6" borderId="13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38" fillId="7" borderId="12" xfId="0" applyFont="1" applyFill="1" applyBorder="1" applyAlignment="1">
      <alignment horizontal="center" vertical="center" wrapText="1"/>
    </xf>
    <xf numFmtId="0" fontId="38" fillId="7" borderId="19" xfId="0" applyFont="1" applyFill="1" applyBorder="1" applyAlignment="1">
      <alignment horizontal="center" vertical="center" wrapText="1"/>
    </xf>
    <xf numFmtId="0" fontId="38" fillId="7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7" fillId="48" borderId="41" xfId="0" applyFont="1" applyFill="1" applyBorder="1" applyAlignment="1">
      <alignment horizontal="center" vertical="center"/>
    </xf>
    <xf numFmtId="0" fontId="7" fillId="48" borderId="18" xfId="0" applyFont="1" applyFill="1" applyBorder="1" applyAlignment="1">
      <alignment horizontal="center" vertical="center"/>
    </xf>
    <xf numFmtId="0" fontId="7" fillId="48" borderId="59" xfId="0" applyFont="1" applyFill="1" applyBorder="1" applyAlignment="1">
      <alignment horizontal="center" vertical="center"/>
    </xf>
    <xf numFmtId="0" fontId="204" fillId="0" borderId="0" xfId="0" applyFont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0" fillId="7" borderId="19" xfId="0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 wrapText="1"/>
    </xf>
    <xf numFmtId="0" fontId="6" fillId="7" borderId="59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2" fillId="48" borderId="41" xfId="0" applyFont="1" applyFill="1" applyBorder="1" applyAlignment="1">
      <alignment horizontal="center" vertical="center" wrapText="1"/>
    </xf>
    <xf numFmtId="0" fontId="12" fillId="48" borderId="18" xfId="0" applyFont="1" applyFill="1" applyBorder="1" applyAlignment="1">
      <alignment horizontal="center" vertical="center" wrapText="1"/>
    </xf>
    <xf numFmtId="0" fontId="12" fillId="48" borderId="59" xfId="0" applyFont="1" applyFill="1" applyBorder="1" applyAlignment="1">
      <alignment horizontal="center" vertical="center" wrapText="1"/>
    </xf>
    <xf numFmtId="0" fontId="12" fillId="48" borderId="56" xfId="0" applyFont="1" applyFill="1" applyBorder="1" applyAlignment="1">
      <alignment horizontal="center" vertical="center" wrapText="1"/>
    </xf>
    <xf numFmtId="0" fontId="12" fillId="48" borderId="0" xfId="0" applyFont="1" applyFill="1" applyBorder="1" applyAlignment="1">
      <alignment horizontal="center" vertical="center" wrapText="1"/>
    </xf>
    <xf numFmtId="0" fontId="12" fillId="48" borderId="57" xfId="0" applyFont="1" applyFill="1" applyBorder="1" applyAlignment="1">
      <alignment horizontal="center" vertical="center" wrapText="1"/>
    </xf>
    <xf numFmtId="0" fontId="12" fillId="48" borderId="39" xfId="0" applyFont="1" applyFill="1" applyBorder="1" applyAlignment="1">
      <alignment horizontal="center" vertical="center" wrapText="1"/>
    </xf>
    <xf numFmtId="0" fontId="13" fillId="0" borderId="87" xfId="0" applyFont="1" applyBorder="1" applyAlignment="1">
      <alignment vertical="center" textRotation="90" wrapText="1"/>
    </xf>
    <xf numFmtId="0" fontId="0" fillId="0" borderId="71" xfId="0" applyBorder="1" applyAlignment="1">
      <alignment vertical="center" textRotation="90" wrapText="1"/>
    </xf>
    <xf numFmtId="0" fontId="0" fillId="0" borderId="88" xfId="0" applyBorder="1" applyAlignment="1">
      <alignment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43" xfId="0" applyBorder="1" applyAlignment="1">
      <alignment horizontal="center" vertical="center" textRotation="90" wrapText="1"/>
    </xf>
    <xf numFmtId="0" fontId="14" fillId="0" borderId="29" xfId="0" applyFont="1" applyBorder="1" applyAlignment="1">
      <alignment horizontal="center" vertical="center" textRotation="90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06" fillId="0" borderId="30" xfId="0" applyFont="1" applyBorder="1" applyAlignment="1">
      <alignment horizontal="center"/>
    </xf>
    <xf numFmtId="0" fontId="206" fillId="0" borderId="22" xfId="0" applyFont="1" applyBorder="1" applyAlignment="1">
      <alignment horizontal="center"/>
    </xf>
    <xf numFmtId="0" fontId="6" fillId="7" borderId="19" xfId="0" applyFont="1" applyFill="1" applyBorder="1" applyAlignment="1">
      <alignment horizontal="center" vertical="center" wrapText="1"/>
    </xf>
    <xf numFmtId="0" fontId="6" fillId="7" borderId="5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8" fillId="0" borderId="59" xfId="0" applyFont="1" applyFill="1" applyBorder="1" applyAlignment="1">
      <alignment horizontal="center" vertical="center" wrapText="1"/>
    </xf>
    <xf numFmtId="0" fontId="38" fillId="0" borderId="39" xfId="0" applyFont="1" applyFill="1" applyBorder="1" applyAlignment="1">
      <alignment horizontal="center" vertical="center" wrapText="1"/>
    </xf>
    <xf numFmtId="0" fontId="7" fillId="48" borderId="41" xfId="0" applyFont="1" applyFill="1" applyBorder="1" applyAlignment="1">
      <alignment horizontal="center" vertical="center" wrapText="1"/>
    </xf>
    <xf numFmtId="0" fontId="7" fillId="48" borderId="59" xfId="0" applyFont="1" applyFill="1" applyBorder="1" applyAlignment="1">
      <alignment horizontal="center" vertical="center" wrapText="1"/>
    </xf>
    <xf numFmtId="0" fontId="7" fillId="48" borderId="56" xfId="0" applyFont="1" applyFill="1" applyBorder="1" applyAlignment="1">
      <alignment horizontal="center" vertical="center" wrapText="1"/>
    </xf>
    <xf numFmtId="0" fontId="7" fillId="48" borderId="57" xfId="0" applyFont="1" applyFill="1" applyBorder="1" applyAlignment="1">
      <alignment horizontal="center" vertical="center" wrapText="1"/>
    </xf>
    <xf numFmtId="0" fontId="6" fillId="48" borderId="48" xfId="0" applyFont="1" applyFill="1" applyBorder="1" applyAlignment="1">
      <alignment horizontal="center" vertical="center"/>
    </xf>
    <xf numFmtId="0" fontId="6" fillId="48" borderId="39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1" fillId="0" borderId="59" xfId="0" applyFont="1" applyFill="1" applyBorder="1" applyAlignment="1">
      <alignment horizontal="center" vertical="center" wrapText="1"/>
    </xf>
    <xf numFmtId="0" fontId="81" fillId="0" borderId="39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59" xfId="0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6767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676775" y="352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3721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95250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467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</xdr:row>
      <xdr:rowOff>0</xdr:rowOff>
    </xdr:from>
    <xdr:to>
      <xdr:col>7</xdr:col>
      <xdr:colOff>95250</xdr:colOff>
      <xdr:row>2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467350" y="352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77"/>
  <sheetViews>
    <sheetView zoomScale="140" zoomScaleNormal="140" zoomScalePageLayoutView="0" workbookViewId="0" topLeftCell="A134">
      <selection activeCell="P159" sqref="P159"/>
    </sheetView>
  </sheetViews>
  <sheetFormatPr defaultColWidth="9.140625" defaultRowHeight="12.75"/>
  <cols>
    <col min="1" max="1" width="10.421875" style="3" customWidth="1"/>
    <col min="2" max="2" width="5.57421875" style="3" customWidth="1"/>
    <col min="3" max="3" width="6.140625" style="6" customWidth="1"/>
    <col min="4" max="4" width="4.57421875" style="6" customWidth="1"/>
    <col min="5" max="5" width="42.00390625" style="3" customWidth="1"/>
    <col min="6" max="6" width="5.57421875" style="3" customWidth="1"/>
    <col min="7" max="7" width="6.28125" style="3" customWidth="1"/>
    <col min="8" max="8" width="6.7109375" style="3" customWidth="1"/>
    <col min="9" max="9" width="29.140625" style="3" customWidth="1"/>
    <col min="10" max="10" width="10.421875" style="4" customWidth="1"/>
    <col min="11" max="11" width="5.8515625" style="3" customWidth="1"/>
    <col min="12" max="12" width="9.00390625" style="3" customWidth="1"/>
    <col min="13" max="13" width="9.7109375" style="3" customWidth="1"/>
    <col min="14" max="16384" width="9.140625" style="3" customWidth="1"/>
  </cols>
  <sheetData>
    <row r="1" ht="15" customHeight="1"/>
    <row r="2" spans="1:11" ht="12.75">
      <c r="A2" s="3" t="s">
        <v>48</v>
      </c>
      <c r="B2" s="1" t="s">
        <v>0</v>
      </c>
      <c r="C2" s="2" t="s">
        <v>1</v>
      </c>
      <c r="D2" s="2" t="s">
        <v>2</v>
      </c>
      <c r="E2" s="1" t="s">
        <v>49</v>
      </c>
      <c r="F2" s="3" t="s">
        <v>3</v>
      </c>
      <c r="G2" s="4" t="s">
        <v>4</v>
      </c>
      <c r="H2" s="3" t="s">
        <v>5</v>
      </c>
      <c r="I2" s="1" t="s">
        <v>50</v>
      </c>
      <c r="J2" s="186" t="s">
        <v>51</v>
      </c>
      <c r="K2" s="1" t="s">
        <v>6</v>
      </c>
    </row>
    <row r="3" spans="1:13" ht="24.75" customHeight="1">
      <c r="A3" s="29" t="s">
        <v>422</v>
      </c>
      <c r="C3" s="5"/>
      <c r="D3" s="5"/>
      <c r="E3" s="324" t="s">
        <v>213</v>
      </c>
      <c r="L3" s="3">
        <v>1</v>
      </c>
      <c r="M3" s="3">
        <v>2</v>
      </c>
    </row>
    <row r="4" spans="1:4" ht="14.25" customHeight="1">
      <c r="A4" s="29"/>
      <c r="C4" s="5"/>
      <c r="D4" s="5"/>
    </row>
    <row r="5" spans="1:15" ht="12.75">
      <c r="A5" s="368"/>
      <c r="B5" s="368">
        <v>1</v>
      </c>
      <c r="C5" s="369">
        <v>8</v>
      </c>
      <c r="D5" s="369">
        <v>10</v>
      </c>
      <c r="E5" s="547" t="s">
        <v>171</v>
      </c>
      <c r="F5" s="368">
        <v>2</v>
      </c>
      <c r="G5" s="629" t="s">
        <v>7</v>
      </c>
      <c r="H5" s="368">
        <v>16</v>
      </c>
      <c r="I5" s="368" t="s">
        <v>183</v>
      </c>
      <c r="J5" s="370" t="s">
        <v>10</v>
      </c>
      <c r="K5" s="368" t="s">
        <v>13</v>
      </c>
      <c r="L5" s="547" t="str">
        <f aca="true" t="shared" si="0" ref="L5:L39">E5&amp;I5&amp;J5</f>
        <v>[1]   8 val. 15 min.    Analizinė chemija     1/2 sav.       [prof.A.Padarauskas]]            NChA</v>
      </c>
      <c r="M5" s="547">
        <f aca="true" t="shared" si="1" ref="M5:M39">(B5*100)+C5</f>
        <v>108</v>
      </c>
      <c r="N5" s="368"/>
      <c r="O5" s="368"/>
    </row>
    <row r="6" spans="1:15" ht="12.75">
      <c r="A6" s="368"/>
      <c r="B6" s="368">
        <v>1</v>
      </c>
      <c r="C6" s="369">
        <v>10</v>
      </c>
      <c r="D6" s="369">
        <v>12</v>
      </c>
      <c r="E6" s="547" t="s">
        <v>94</v>
      </c>
      <c r="F6" s="368">
        <v>2</v>
      </c>
      <c r="G6" s="629" t="s">
        <v>7</v>
      </c>
      <c r="H6" s="368">
        <v>32</v>
      </c>
      <c r="I6" s="368" t="s">
        <v>173</v>
      </c>
      <c r="J6" s="370" t="s">
        <v>10</v>
      </c>
      <c r="K6" s="368" t="s">
        <v>9</v>
      </c>
      <c r="L6" s="547" t="str">
        <f t="shared" si="0"/>
        <v>Matematika                     [[doc. A.Kavaliauskas]]                 NChA</v>
      </c>
      <c r="M6" s="547">
        <f t="shared" si="1"/>
        <v>110</v>
      </c>
      <c r="N6" s="368" t="s">
        <v>235</v>
      </c>
      <c r="O6" s="368"/>
    </row>
    <row r="7" spans="1:15" ht="12.75">
      <c r="A7" s="368"/>
      <c r="B7" s="368">
        <v>1</v>
      </c>
      <c r="C7" s="369">
        <v>12</v>
      </c>
      <c r="D7" s="369"/>
      <c r="E7" s="547" t="s">
        <v>63</v>
      </c>
      <c r="F7" s="368">
        <v>2</v>
      </c>
      <c r="G7" s="368" t="s">
        <v>7</v>
      </c>
      <c r="H7" s="368"/>
      <c r="I7" s="368"/>
      <c r="J7" s="370"/>
      <c r="K7" s="368"/>
      <c r="L7" s="547" t="str">
        <f t="shared" si="0"/>
        <v>E</v>
      </c>
      <c r="M7" s="547">
        <f t="shared" si="1"/>
        <v>112</v>
      </c>
      <c r="N7" s="368"/>
      <c r="O7" s="368"/>
    </row>
    <row r="8" spans="1:15" ht="12.75">
      <c r="A8" s="437"/>
      <c r="B8" s="368">
        <v>2</v>
      </c>
      <c r="C8" s="369">
        <v>9</v>
      </c>
      <c r="D8" s="369">
        <v>11</v>
      </c>
      <c r="E8" s="547" t="s">
        <v>72</v>
      </c>
      <c r="F8" s="368">
        <v>2</v>
      </c>
      <c r="G8" s="629" t="s">
        <v>7</v>
      </c>
      <c r="H8" s="368">
        <v>32</v>
      </c>
      <c r="I8" s="368" t="s">
        <v>740</v>
      </c>
      <c r="J8" s="370" t="s">
        <v>518</v>
      </c>
      <c r="K8" s="368" t="s">
        <v>11</v>
      </c>
      <c r="L8" s="547" t="str">
        <f t="shared" si="0"/>
        <v>Fizika               [[doc.V. Urbonienė]]  DFA  (Saulėtekio al. , Didžioji fizikos auditorija)</v>
      </c>
      <c r="M8" s="547">
        <f t="shared" si="1"/>
        <v>209</v>
      </c>
      <c r="N8" s="368"/>
      <c r="O8" s="368"/>
    </row>
    <row r="9" spans="1:15" ht="12.75">
      <c r="A9" s="437"/>
      <c r="B9" s="368">
        <v>2</v>
      </c>
      <c r="C9" s="369">
        <v>11</v>
      </c>
      <c r="D9" s="369"/>
      <c r="E9" s="547" t="s">
        <v>63</v>
      </c>
      <c r="F9" s="368"/>
      <c r="G9" s="368"/>
      <c r="H9" s="368"/>
      <c r="I9" s="368"/>
      <c r="J9" s="370"/>
      <c r="K9" s="368"/>
      <c r="L9" s="547" t="str">
        <f t="shared" si="0"/>
        <v>E</v>
      </c>
      <c r="M9" s="547">
        <f t="shared" si="1"/>
        <v>211</v>
      </c>
      <c r="N9" s="368"/>
      <c r="O9" s="368"/>
    </row>
    <row r="10" spans="1:15" ht="12.75">
      <c r="A10" s="368"/>
      <c r="B10" s="368">
        <v>2</v>
      </c>
      <c r="C10" s="369">
        <v>13</v>
      </c>
      <c r="D10" s="369">
        <v>15</v>
      </c>
      <c r="E10" s="547"/>
      <c r="F10" s="368">
        <v>2</v>
      </c>
      <c r="G10" s="368" t="s">
        <v>12</v>
      </c>
      <c r="H10" s="368">
        <v>32</v>
      </c>
      <c r="I10" s="368"/>
      <c r="J10" s="370"/>
      <c r="K10" s="368"/>
      <c r="L10" s="547">
        <f t="shared" si="0"/>
      </c>
      <c r="M10" s="547">
        <f t="shared" si="1"/>
        <v>213</v>
      </c>
      <c r="N10" s="368"/>
      <c r="O10" s="368"/>
    </row>
    <row r="11" spans="1:15" ht="12.75">
      <c r="A11" s="368"/>
      <c r="B11" s="368">
        <v>2</v>
      </c>
      <c r="C11" s="369">
        <v>15</v>
      </c>
      <c r="D11" s="369"/>
      <c r="E11" s="547" t="s">
        <v>63</v>
      </c>
      <c r="F11" s="368">
        <v>2</v>
      </c>
      <c r="G11" s="368"/>
      <c r="H11" s="368"/>
      <c r="I11" s="368"/>
      <c r="J11" s="370"/>
      <c r="K11" s="368"/>
      <c r="L11" s="547" t="str">
        <f t="shared" si="0"/>
        <v>E</v>
      </c>
      <c r="M11" s="547">
        <f t="shared" si="1"/>
        <v>215</v>
      </c>
      <c r="N11" s="368"/>
      <c r="O11" s="368"/>
    </row>
    <row r="12" spans="1:15" ht="12.75">
      <c r="A12" s="368"/>
      <c r="B12" s="368">
        <v>3</v>
      </c>
      <c r="C12" s="369">
        <v>8</v>
      </c>
      <c r="D12" s="369">
        <v>10</v>
      </c>
      <c r="E12" s="547" t="s">
        <v>170</v>
      </c>
      <c r="F12" s="368">
        <v>2</v>
      </c>
      <c r="G12" s="629" t="s">
        <v>7</v>
      </c>
      <c r="H12" s="368">
        <v>32</v>
      </c>
      <c r="I12" s="368" t="s">
        <v>168</v>
      </c>
      <c r="J12" s="370" t="s">
        <v>10</v>
      </c>
      <c r="K12" s="368" t="s">
        <v>13</v>
      </c>
      <c r="L12" s="547" t="str">
        <f t="shared" si="0"/>
        <v>8 val. 15 min    Analizinė chemija [[prof. A.Padarauskas]]  NChA</v>
      </c>
      <c r="M12" s="547">
        <f t="shared" si="1"/>
        <v>308</v>
      </c>
      <c r="N12" s="368"/>
      <c r="O12" s="368"/>
    </row>
    <row r="13" spans="1:15" ht="12.75">
      <c r="A13" s="368"/>
      <c r="B13" s="368">
        <v>3</v>
      </c>
      <c r="C13" s="369">
        <v>10</v>
      </c>
      <c r="D13" s="369"/>
      <c r="E13" s="547" t="s">
        <v>63</v>
      </c>
      <c r="F13" s="368">
        <v>2</v>
      </c>
      <c r="G13" s="368" t="s">
        <v>12</v>
      </c>
      <c r="H13" s="368"/>
      <c r="I13" s="368"/>
      <c r="J13" s="370"/>
      <c r="K13" s="368"/>
      <c r="L13" s="547" t="str">
        <f t="shared" si="0"/>
        <v>E</v>
      </c>
      <c r="M13" s="547">
        <f t="shared" si="1"/>
        <v>310</v>
      </c>
      <c r="N13" s="368"/>
      <c r="O13" s="368"/>
    </row>
    <row r="14" spans="1:15" ht="12.75">
      <c r="A14" s="368"/>
      <c r="B14" s="368">
        <v>4</v>
      </c>
      <c r="C14" s="369">
        <v>8</v>
      </c>
      <c r="D14" s="369">
        <v>10</v>
      </c>
      <c r="E14" s="547" t="s">
        <v>120</v>
      </c>
      <c r="F14" s="368">
        <v>2</v>
      </c>
      <c r="G14" s="629" t="s">
        <v>7</v>
      </c>
      <c r="H14" s="368">
        <v>32</v>
      </c>
      <c r="I14" s="368" t="s">
        <v>173</v>
      </c>
      <c r="J14" s="370" t="s">
        <v>10</v>
      </c>
      <c r="K14" s="368" t="s">
        <v>9</v>
      </c>
      <c r="L14" s="547" t="str">
        <f t="shared" si="0"/>
        <v>8 val. 15 min.   Matematika                     [[doc. A.Kavaliauskas]]                 NChA</v>
      </c>
      <c r="M14" s="547">
        <f t="shared" si="1"/>
        <v>408</v>
      </c>
      <c r="N14" s="368"/>
      <c r="O14" s="368"/>
    </row>
    <row r="15" spans="1:15" ht="12.75">
      <c r="A15" s="368"/>
      <c r="B15" s="368">
        <v>4</v>
      </c>
      <c r="C15" s="369">
        <v>10</v>
      </c>
      <c r="D15" s="369">
        <v>16</v>
      </c>
      <c r="E15" s="547" t="s">
        <v>63</v>
      </c>
      <c r="F15" s="368"/>
      <c r="G15" s="368"/>
      <c r="H15" s="368"/>
      <c r="I15" s="368"/>
      <c r="J15" s="370"/>
      <c r="K15" s="368"/>
      <c r="L15" s="547" t="str">
        <f t="shared" si="0"/>
        <v>E</v>
      </c>
      <c r="M15" s="547">
        <f t="shared" si="1"/>
        <v>410</v>
      </c>
      <c r="N15" s="368"/>
      <c r="O15" s="368"/>
    </row>
    <row r="16" spans="1:15" ht="12.75">
      <c r="A16" s="368"/>
      <c r="B16" s="368"/>
      <c r="C16" s="369"/>
      <c r="D16" s="369"/>
      <c r="E16" s="547"/>
      <c r="F16" s="368"/>
      <c r="G16" s="629"/>
      <c r="H16" s="368"/>
      <c r="I16" s="368"/>
      <c r="J16" s="370"/>
      <c r="K16" s="368"/>
      <c r="L16" s="547"/>
      <c r="M16" s="547"/>
      <c r="N16" s="368"/>
      <c r="O16" s="368"/>
    </row>
    <row r="17" spans="1:15" ht="12.75">
      <c r="A17" s="368"/>
      <c r="B17" s="368">
        <v>4</v>
      </c>
      <c r="C17" s="369">
        <v>18</v>
      </c>
      <c r="D17" s="369"/>
      <c r="E17" s="547" t="s">
        <v>63</v>
      </c>
      <c r="F17" s="368"/>
      <c r="G17" s="629"/>
      <c r="H17" s="368"/>
      <c r="I17" s="368"/>
      <c r="J17" s="370"/>
      <c r="K17" s="368"/>
      <c r="L17" s="547"/>
      <c r="M17" s="547">
        <f t="shared" si="1"/>
        <v>418</v>
      </c>
      <c r="N17" s="368"/>
      <c r="O17" s="368"/>
    </row>
    <row r="18" spans="1:15" ht="12.75">
      <c r="A18" s="368"/>
      <c r="B18" s="368">
        <v>5</v>
      </c>
      <c r="C18" s="369">
        <v>10</v>
      </c>
      <c r="D18" s="369"/>
      <c r="E18" s="547" t="s">
        <v>63</v>
      </c>
      <c r="F18" s="368">
        <v>2</v>
      </c>
      <c r="G18" s="368" t="s">
        <v>7</v>
      </c>
      <c r="H18" s="368"/>
      <c r="I18" s="368"/>
      <c r="J18" s="370"/>
      <c r="K18" s="368"/>
      <c r="L18" s="547" t="str">
        <f t="shared" si="0"/>
        <v>E</v>
      </c>
      <c r="M18" s="547">
        <f t="shared" si="1"/>
        <v>510</v>
      </c>
      <c r="N18" s="368"/>
      <c r="O18" s="368"/>
    </row>
    <row r="19" spans="1:15" ht="12.75">
      <c r="A19" s="368"/>
      <c r="B19" s="368">
        <v>1</v>
      </c>
      <c r="C19" s="369">
        <v>8</v>
      </c>
      <c r="D19" s="369"/>
      <c r="E19" s="433" t="s">
        <v>63</v>
      </c>
      <c r="F19" s="368">
        <v>2</v>
      </c>
      <c r="G19" s="368" t="s">
        <v>14</v>
      </c>
      <c r="H19" s="368"/>
      <c r="I19" s="368"/>
      <c r="J19" s="370"/>
      <c r="K19" s="368"/>
      <c r="L19" s="433" t="str">
        <f t="shared" si="0"/>
        <v>E</v>
      </c>
      <c r="M19" s="433">
        <f t="shared" si="1"/>
        <v>108</v>
      </c>
      <c r="N19" s="368"/>
      <c r="O19" s="368"/>
    </row>
    <row r="20" spans="1:15" ht="12.75">
      <c r="A20" s="368"/>
      <c r="B20" s="368">
        <v>1</v>
      </c>
      <c r="C20" s="369">
        <v>12</v>
      </c>
      <c r="D20" s="369">
        <v>14</v>
      </c>
      <c r="E20" s="433" t="s">
        <v>449</v>
      </c>
      <c r="F20" s="368">
        <v>2</v>
      </c>
      <c r="G20" s="629" t="s">
        <v>14</v>
      </c>
      <c r="H20" s="368">
        <v>32</v>
      </c>
      <c r="I20" s="368" t="s">
        <v>541</v>
      </c>
      <c r="J20" s="370" t="s">
        <v>520</v>
      </c>
      <c r="K20" s="368" t="s">
        <v>9</v>
      </c>
      <c r="L20" s="433" t="str">
        <f t="shared" si="0"/>
        <v> Matematika,   seminaras                        [[lekt.Š.Repšys]]     TChA</v>
      </c>
      <c r="M20" s="433">
        <f t="shared" si="1"/>
        <v>112</v>
      </c>
      <c r="N20" s="368" t="s">
        <v>200</v>
      </c>
      <c r="O20" s="368"/>
    </row>
    <row r="21" spans="1:16" ht="15">
      <c r="A21" s="434"/>
      <c r="B21" s="368">
        <v>1</v>
      </c>
      <c r="C21" s="369">
        <v>14</v>
      </c>
      <c r="D21" s="369">
        <v>16</v>
      </c>
      <c r="E21" s="433" t="s">
        <v>778</v>
      </c>
      <c r="F21" s="368">
        <v>2</v>
      </c>
      <c r="G21" s="629" t="s">
        <v>14</v>
      </c>
      <c r="H21" s="368">
        <v>32</v>
      </c>
      <c r="I21" s="368" t="s">
        <v>620</v>
      </c>
      <c r="J21" s="370" t="s">
        <v>520</v>
      </c>
      <c r="K21" s="368" t="s">
        <v>17</v>
      </c>
      <c r="L21" s="433" t="str">
        <f>E21&amp;I21&amp;J21</f>
        <v> Anglų kalba, 1/2 gr.                                   [[lekt. I. Rozgienė]]        TChA</v>
      </c>
      <c r="M21" s="433">
        <f>(B21*100)+C21</f>
        <v>114</v>
      </c>
      <c r="N21" s="368"/>
      <c r="O21" s="368"/>
      <c r="P21" s="302"/>
    </row>
    <row r="22" spans="1:15" ht="12.75">
      <c r="A22" s="368"/>
      <c r="B22" s="368">
        <v>1</v>
      </c>
      <c r="C22" s="369">
        <v>16</v>
      </c>
      <c r="D22" s="369"/>
      <c r="E22" s="433" t="s">
        <v>63</v>
      </c>
      <c r="F22" s="368"/>
      <c r="G22" s="368"/>
      <c r="H22" s="368"/>
      <c r="I22" s="368"/>
      <c r="J22" s="370"/>
      <c r="K22" s="368"/>
      <c r="L22" s="433" t="str">
        <f t="shared" si="0"/>
        <v>E</v>
      </c>
      <c r="M22" s="433">
        <f t="shared" si="1"/>
        <v>116</v>
      </c>
      <c r="N22" s="368"/>
      <c r="O22" s="368"/>
    </row>
    <row r="23" spans="1:15" ht="12.75">
      <c r="A23" s="368"/>
      <c r="B23" s="368">
        <v>2</v>
      </c>
      <c r="C23" s="369">
        <v>13</v>
      </c>
      <c r="D23" s="369">
        <v>15</v>
      </c>
      <c r="E23" s="433" t="s">
        <v>63</v>
      </c>
      <c r="F23" s="368"/>
      <c r="G23" s="368"/>
      <c r="H23" s="368"/>
      <c r="I23" s="368"/>
      <c r="J23" s="370"/>
      <c r="K23" s="368"/>
      <c r="L23" s="433" t="str">
        <f>E23&amp;I23&amp;J23</f>
        <v>E</v>
      </c>
      <c r="M23" s="433">
        <f>(B23*100)+C23</f>
        <v>213</v>
      </c>
      <c r="N23" s="368"/>
      <c r="O23" s="368"/>
    </row>
    <row r="24" spans="1:16" ht="15">
      <c r="A24" s="434"/>
      <c r="B24" s="368">
        <v>3</v>
      </c>
      <c r="C24" s="369">
        <v>10</v>
      </c>
      <c r="D24" s="369">
        <v>14</v>
      </c>
      <c r="E24" s="433" t="s">
        <v>199</v>
      </c>
      <c r="F24" s="368">
        <v>2</v>
      </c>
      <c r="G24" s="629" t="s">
        <v>14</v>
      </c>
      <c r="H24" s="368">
        <v>64</v>
      </c>
      <c r="I24" s="368" t="s">
        <v>626</v>
      </c>
      <c r="J24" s="370" t="s">
        <v>97</v>
      </c>
      <c r="K24" s="368" t="s">
        <v>13</v>
      </c>
      <c r="L24" s="433" t="str">
        <f t="shared" si="0"/>
        <v>Analizinė chemija,             lab. darbai                                           [[prof. A.Padarauskas, j.a. A.Žilionis]]  AChL</v>
      </c>
      <c r="M24" s="433">
        <f t="shared" si="1"/>
        <v>310</v>
      </c>
      <c r="N24" s="368"/>
      <c r="O24" s="368"/>
      <c r="P24" s="302"/>
    </row>
    <row r="25" spans="1:16" ht="15">
      <c r="A25" s="368"/>
      <c r="B25" s="368">
        <v>3</v>
      </c>
      <c r="C25" s="369">
        <v>14</v>
      </c>
      <c r="D25" s="369">
        <v>16</v>
      </c>
      <c r="E25" s="433" t="s">
        <v>777</v>
      </c>
      <c r="F25" s="368">
        <v>2</v>
      </c>
      <c r="G25" s="629" t="s">
        <v>14</v>
      </c>
      <c r="H25" s="368">
        <v>32</v>
      </c>
      <c r="I25" s="764" t="s">
        <v>556</v>
      </c>
      <c r="J25" s="370" t="s">
        <v>15</v>
      </c>
      <c r="K25" s="368" t="s">
        <v>17</v>
      </c>
      <c r="L25" s="433" t="str">
        <f>E25&amp;I25&amp;J25</f>
        <v> Anglų kalba, 1/2 gr.                       [[lekt. I. Rozgienė]]        AChA</v>
      </c>
      <c r="M25" s="433">
        <f>(B25*100)+C25</f>
        <v>314</v>
      </c>
      <c r="N25" s="368"/>
      <c r="O25" s="368"/>
      <c r="P25" s="302"/>
    </row>
    <row r="26" spans="1:16" ht="15">
      <c r="A26" s="368"/>
      <c r="B26" s="368">
        <v>3</v>
      </c>
      <c r="C26" s="369">
        <v>16</v>
      </c>
      <c r="D26" s="369">
        <v>18</v>
      </c>
      <c r="E26" s="433" t="s">
        <v>779</v>
      </c>
      <c r="F26" s="368">
        <v>2</v>
      </c>
      <c r="G26" s="629" t="s">
        <v>14</v>
      </c>
      <c r="H26" s="368">
        <v>32</v>
      </c>
      <c r="I26" s="570" t="s">
        <v>555</v>
      </c>
      <c r="J26" s="370" t="s">
        <v>25</v>
      </c>
      <c r="K26" s="368" t="s">
        <v>17</v>
      </c>
      <c r="L26" s="433" t="str">
        <f>E26&amp;I26&amp;J26</f>
        <v>Anglų kalba, 1/2 gr.                                [[lekt. I.Rozgienė]]        OChA</v>
      </c>
      <c r="M26" s="433">
        <f>(B26*100)+C26</f>
        <v>316</v>
      </c>
      <c r="N26" s="368"/>
      <c r="O26" s="368"/>
      <c r="P26" s="302"/>
    </row>
    <row r="27" spans="1:16" ht="15">
      <c r="A27" s="368"/>
      <c r="B27" s="368">
        <v>3</v>
      </c>
      <c r="C27" s="369">
        <v>18</v>
      </c>
      <c r="D27" s="369"/>
      <c r="E27" s="433" t="s">
        <v>63</v>
      </c>
      <c r="F27" s="368">
        <v>2</v>
      </c>
      <c r="G27" s="368" t="s">
        <v>14</v>
      </c>
      <c r="H27" s="368"/>
      <c r="I27" s="368"/>
      <c r="J27" s="370"/>
      <c r="K27" s="368"/>
      <c r="L27" s="433" t="str">
        <f t="shared" si="0"/>
        <v>E</v>
      </c>
      <c r="M27" s="433">
        <f t="shared" si="1"/>
        <v>318</v>
      </c>
      <c r="N27" s="368"/>
      <c r="O27" s="368"/>
      <c r="P27" s="302"/>
    </row>
    <row r="28" spans="1:16" ht="15">
      <c r="A28" s="434"/>
      <c r="B28" s="368">
        <v>4</v>
      </c>
      <c r="C28" s="369">
        <v>10</v>
      </c>
      <c r="D28" s="369">
        <v>12</v>
      </c>
      <c r="E28" s="433" t="s">
        <v>649</v>
      </c>
      <c r="F28" s="368">
        <v>2</v>
      </c>
      <c r="G28" s="629" t="s">
        <v>14</v>
      </c>
      <c r="H28" s="368">
        <v>32</v>
      </c>
      <c r="I28" s="368" t="s">
        <v>168</v>
      </c>
      <c r="J28" s="370" t="s">
        <v>15</v>
      </c>
      <c r="K28" s="368" t="s">
        <v>13</v>
      </c>
      <c r="L28" s="433" t="str">
        <f>E28&amp;I28&amp;J28</f>
        <v> Analizinė chemija,  seminaras                                      [[prof. A.Padarauskas]]  AChA</v>
      </c>
      <c r="M28" s="433">
        <f>(B28*100)+C28</f>
        <v>410</v>
      </c>
      <c r="N28" s="368"/>
      <c r="O28" s="368"/>
      <c r="P28" s="302"/>
    </row>
    <row r="29" spans="1:16" ht="15">
      <c r="A29" s="434"/>
      <c r="B29" s="368">
        <v>4</v>
      </c>
      <c r="C29" s="369">
        <v>12</v>
      </c>
      <c r="D29" s="369">
        <v>14</v>
      </c>
      <c r="E29" s="433" t="s">
        <v>650</v>
      </c>
      <c r="F29" s="368">
        <v>2</v>
      </c>
      <c r="G29" s="629" t="s">
        <v>14</v>
      </c>
      <c r="H29" s="368">
        <v>32</v>
      </c>
      <c r="I29" s="368" t="s">
        <v>542</v>
      </c>
      <c r="J29" s="370" t="s">
        <v>196</v>
      </c>
      <c r="K29" s="368" t="s">
        <v>9</v>
      </c>
      <c r="L29" s="433" t="str">
        <f>E29&amp;I29&amp;J29</f>
        <v>  Matematika,   seminaras                              [[lekt.Š. Repšys]]     TGA</v>
      </c>
      <c r="M29" s="433">
        <f>(B29*100)+C29</f>
        <v>412</v>
      </c>
      <c r="N29" s="368"/>
      <c r="O29" s="368"/>
      <c r="P29" s="302"/>
    </row>
    <row r="30" spans="1:16" ht="15">
      <c r="A30" s="434"/>
      <c r="B30" s="368">
        <v>4</v>
      </c>
      <c r="C30" s="369">
        <v>14</v>
      </c>
      <c r="D30" s="369">
        <v>16</v>
      </c>
      <c r="E30" s="433" t="s">
        <v>648</v>
      </c>
      <c r="F30" s="368">
        <v>2</v>
      </c>
      <c r="G30" s="629" t="s">
        <v>14</v>
      </c>
      <c r="H30" s="368">
        <v>32</v>
      </c>
      <c r="I30" s="604" t="s">
        <v>647</v>
      </c>
      <c r="J30" s="370" t="s">
        <v>16</v>
      </c>
      <c r="K30" s="368" t="s">
        <v>17</v>
      </c>
      <c r="L30" s="433" t="str">
        <f>E30&amp;I30&amp;J30</f>
        <v>Anglų kalba, 1/2 gr.                     [[lekt. I. Rozgienė]]        PChA</v>
      </c>
      <c r="M30" s="433">
        <f>(B30*100)+C30</f>
        <v>414</v>
      </c>
      <c r="N30" s="368"/>
      <c r="O30" s="368"/>
      <c r="P30" s="302"/>
    </row>
    <row r="31" spans="1:16" ht="15">
      <c r="A31" s="368"/>
      <c r="B31" s="368">
        <v>4</v>
      </c>
      <c r="C31" s="369">
        <v>16</v>
      </c>
      <c r="D31" s="369"/>
      <c r="E31" s="433" t="s">
        <v>63</v>
      </c>
      <c r="F31" s="368">
        <v>2</v>
      </c>
      <c r="G31" s="368" t="s">
        <v>14</v>
      </c>
      <c r="H31" s="368"/>
      <c r="I31" s="368"/>
      <c r="J31" s="370"/>
      <c r="K31" s="368"/>
      <c r="L31" s="433" t="str">
        <f t="shared" si="0"/>
        <v>E</v>
      </c>
      <c r="M31" s="433">
        <f t="shared" si="1"/>
        <v>416</v>
      </c>
      <c r="N31" s="368"/>
      <c r="O31" s="368"/>
      <c r="P31" s="302"/>
    </row>
    <row r="32" spans="1:16" ht="15">
      <c r="A32" s="434"/>
      <c r="B32" s="368">
        <v>5</v>
      </c>
      <c r="C32" s="369">
        <v>8</v>
      </c>
      <c r="D32" s="369">
        <v>9</v>
      </c>
      <c r="E32" s="433" t="s">
        <v>63</v>
      </c>
      <c r="F32" s="368">
        <v>2</v>
      </c>
      <c r="G32" s="368" t="s">
        <v>14</v>
      </c>
      <c r="H32" s="368"/>
      <c r="I32" s="420"/>
      <c r="J32" s="370"/>
      <c r="K32" s="368"/>
      <c r="L32" s="433" t="str">
        <f>E32&amp;I32&amp;J32</f>
        <v>E</v>
      </c>
      <c r="M32" s="433">
        <f>(B32*100)+C32</f>
        <v>508</v>
      </c>
      <c r="N32" s="368"/>
      <c r="O32" s="368"/>
      <c r="P32" s="302"/>
    </row>
    <row r="33" spans="1:16" ht="15">
      <c r="A33" s="434"/>
      <c r="B33" s="368">
        <v>5</v>
      </c>
      <c r="C33" s="369">
        <v>9</v>
      </c>
      <c r="D33" s="369">
        <v>11</v>
      </c>
      <c r="E33" s="433" t="s">
        <v>780</v>
      </c>
      <c r="F33" s="368">
        <v>2</v>
      </c>
      <c r="G33" s="368" t="s">
        <v>14</v>
      </c>
      <c r="H33" s="368">
        <v>32</v>
      </c>
      <c r="I33" s="368" t="s">
        <v>760</v>
      </c>
      <c r="J33" s="370" t="s">
        <v>761</v>
      </c>
      <c r="K33" s="368" t="s">
        <v>11</v>
      </c>
      <c r="L33" s="433" t="str">
        <f>E33&amp;I33&amp;J33</f>
        <v>  Fizika,   seminaras                    [[lekt. D. Lengvinaitė]]  401 a.</v>
      </c>
      <c r="M33" s="433">
        <f>(B33*100)+C33</f>
        <v>509</v>
      </c>
      <c r="N33" s="368"/>
      <c r="O33" s="368"/>
      <c r="P33" s="302"/>
    </row>
    <row r="34" spans="1:16" ht="12" customHeight="1">
      <c r="A34" s="368"/>
      <c r="B34" s="368">
        <v>5</v>
      </c>
      <c r="C34" s="369">
        <v>11</v>
      </c>
      <c r="D34" s="369">
        <v>14</v>
      </c>
      <c r="E34" s="433" t="s">
        <v>100</v>
      </c>
      <c r="F34" s="368">
        <v>2</v>
      </c>
      <c r="G34" s="629" t="s">
        <v>14</v>
      </c>
      <c r="H34" s="368">
        <v>32</v>
      </c>
      <c r="I34" s="368" t="s">
        <v>760</v>
      </c>
      <c r="J34" s="370" t="s">
        <v>432</v>
      </c>
      <c r="K34" s="368" t="s">
        <v>11</v>
      </c>
      <c r="L34" s="433" t="str">
        <f>E34&amp;I34&amp;J34</f>
        <v>Fizika,    lab. darbai                [[lekt. D. Lengvinaitė]]  FF, III r.,  520 lab., Saulėtekio al. 9</v>
      </c>
      <c r="M34" s="433">
        <f>(B34*100)+C34</f>
        <v>511</v>
      </c>
      <c r="N34" s="368"/>
      <c r="O34" s="368"/>
      <c r="P34" s="302"/>
    </row>
    <row r="35" spans="1:16" ht="15">
      <c r="A35" s="368"/>
      <c r="B35" s="368">
        <v>5</v>
      </c>
      <c r="C35" s="369">
        <v>14</v>
      </c>
      <c r="D35" s="369"/>
      <c r="E35" s="433" t="s">
        <v>63</v>
      </c>
      <c r="F35" s="368">
        <v>2</v>
      </c>
      <c r="G35" s="368" t="s">
        <v>14</v>
      </c>
      <c r="H35" s="368"/>
      <c r="I35" s="368"/>
      <c r="J35" s="370"/>
      <c r="K35" s="368"/>
      <c r="L35" s="433" t="str">
        <f t="shared" si="0"/>
        <v>E</v>
      </c>
      <c r="M35" s="433">
        <f t="shared" si="1"/>
        <v>514</v>
      </c>
      <c r="N35" s="368"/>
      <c r="O35" s="368"/>
      <c r="P35" s="302"/>
    </row>
    <row r="36" spans="1:16" ht="15">
      <c r="A36" s="368"/>
      <c r="B36" s="368">
        <v>1</v>
      </c>
      <c r="C36" s="369">
        <v>11</v>
      </c>
      <c r="D36" s="369"/>
      <c r="E36" s="435" t="s">
        <v>63</v>
      </c>
      <c r="F36" s="368">
        <v>2</v>
      </c>
      <c r="G36" s="368" t="s">
        <v>18</v>
      </c>
      <c r="H36" s="368"/>
      <c r="I36" s="368"/>
      <c r="J36" s="370"/>
      <c r="K36" s="368"/>
      <c r="L36" s="435" t="str">
        <f t="shared" si="0"/>
        <v>E</v>
      </c>
      <c r="M36" s="435">
        <f t="shared" si="1"/>
        <v>111</v>
      </c>
      <c r="N36" s="368"/>
      <c r="O36" s="368"/>
      <c r="P36" s="302"/>
    </row>
    <row r="37" spans="1:16" ht="15">
      <c r="A37" s="368"/>
      <c r="B37" s="368">
        <v>1</v>
      </c>
      <c r="C37" s="369">
        <v>12</v>
      </c>
      <c r="D37" s="369">
        <v>14</v>
      </c>
      <c r="E37" s="435" t="s">
        <v>651</v>
      </c>
      <c r="F37" s="368">
        <v>2</v>
      </c>
      <c r="G37" s="629" t="s">
        <v>18</v>
      </c>
      <c r="H37" s="368">
        <v>32</v>
      </c>
      <c r="I37" s="368" t="s">
        <v>176</v>
      </c>
      <c r="J37" s="370" t="s">
        <v>97</v>
      </c>
      <c r="K37" s="368" t="s">
        <v>13</v>
      </c>
      <c r="L37" s="435" t="str">
        <f t="shared" si="0"/>
        <v> Analizinė chemija, seminaras         [[lekt.V.Olšauskaitė]]   AChL</v>
      </c>
      <c r="M37" s="435">
        <f t="shared" si="1"/>
        <v>112</v>
      </c>
      <c r="N37" s="368"/>
      <c r="O37" s="368"/>
      <c r="P37" s="302"/>
    </row>
    <row r="38" spans="1:16" ht="15">
      <c r="A38" s="368"/>
      <c r="B38" s="368">
        <v>1</v>
      </c>
      <c r="C38" s="369">
        <v>14</v>
      </c>
      <c r="D38" s="369">
        <v>18</v>
      </c>
      <c r="E38" s="435" t="s">
        <v>198</v>
      </c>
      <c r="F38" s="368">
        <v>2</v>
      </c>
      <c r="G38" s="629" t="s">
        <v>18</v>
      </c>
      <c r="H38" s="368">
        <v>64</v>
      </c>
      <c r="I38" s="368" t="s">
        <v>623</v>
      </c>
      <c r="J38" s="370" t="s">
        <v>97</v>
      </c>
      <c r="K38" s="368" t="s">
        <v>13</v>
      </c>
      <c r="L38" s="435" t="str">
        <f t="shared" si="0"/>
        <v> Analizinė chemija                      lab. darbai         [lekt.V.Olšauskaitė, dokt.M. Janulevičius ]]  AChL</v>
      </c>
      <c r="M38" s="435">
        <f t="shared" si="1"/>
        <v>114</v>
      </c>
      <c r="N38" s="368"/>
      <c r="O38" s="368"/>
      <c r="P38" s="302"/>
    </row>
    <row r="39" spans="1:16" ht="15">
      <c r="A39" s="368"/>
      <c r="B39" s="368">
        <v>1</v>
      </c>
      <c r="C39" s="369">
        <v>18</v>
      </c>
      <c r="D39" s="369"/>
      <c r="E39" s="435" t="s">
        <v>63</v>
      </c>
      <c r="F39" s="368">
        <v>2</v>
      </c>
      <c r="G39" s="368" t="s">
        <v>18</v>
      </c>
      <c r="H39" s="368"/>
      <c r="I39" s="368"/>
      <c r="J39" s="370"/>
      <c r="K39" s="368"/>
      <c r="L39" s="435" t="str">
        <f t="shared" si="0"/>
        <v>E</v>
      </c>
      <c r="M39" s="435">
        <f t="shared" si="1"/>
        <v>118</v>
      </c>
      <c r="N39" s="368"/>
      <c r="O39" s="368"/>
      <c r="P39" s="302"/>
    </row>
    <row r="40" spans="1:15" ht="12.75">
      <c r="A40" s="368" t="s">
        <v>125</v>
      </c>
      <c r="B40" s="368">
        <v>2</v>
      </c>
      <c r="C40" s="369">
        <v>11</v>
      </c>
      <c r="D40" s="369">
        <v>13</v>
      </c>
      <c r="E40" s="435" t="s">
        <v>762</v>
      </c>
      <c r="F40" s="368">
        <v>2</v>
      </c>
      <c r="G40" s="629" t="s">
        <v>18</v>
      </c>
      <c r="H40" s="368">
        <v>32</v>
      </c>
      <c r="I40" s="368" t="s">
        <v>758</v>
      </c>
      <c r="J40" s="370" t="s">
        <v>759</v>
      </c>
      <c r="K40" s="368" t="s">
        <v>11</v>
      </c>
      <c r="L40" s="435" t="str">
        <f>E40&amp;I40&amp;J40</f>
        <v>Fizika,  seminaras              [[lekt. R. Bandzevičiūtė]]  FF,           401 a.</v>
      </c>
      <c r="M40" s="435">
        <f>(B40*100)+C40</f>
        <v>211</v>
      </c>
      <c r="N40" s="368"/>
      <c r="O40" s="368"/>
    </row>
    <row r="41" spans="1:16" ht="15">
      <c r="A41" s="368"/>
      <c r="B41" s="368">
        <v>2</v>
      </c>
      <c r="C41" s="369">
        <v>13</v>
      </c>
      <c r="D41" s="369"/>
      <c r="E41" s="435" t="s">
        <v>63</v>
      </c>
      <c r="F41" s="368">
        <v>2</v>
      </c>
      <c r="G41" s="368" t="s">
        <v>18</v>
      </c>
      <c r="H41" s="368"/>
      <c r="I41" s="368"/>
      <c r="J41" s="370"/>
      <c r="K41" s="368"/>
      <c r="L41" s="435" t="str">
        <f>E41&amp;I41&amp;J41</f>
        <v>E</v>
      </c>
      <c r="M41" s="435">
        <f>(B41*100)+C41</f>
        <v>213</v>
      </c>
      <c r="N41" s="368"/>
      <c r="O41" s="368"/>
      <c r="P41" s="302"/>
    </row>
    <row r="42" spans="1:16" ht="15">
      <c r="A42" s="368"/>
      <c r="B42" s="368">
        <v>3</v>
      </c>
      <c r="C42" s="369">
        <v>10</v>
      </c>
      <c r="D42" s="369">
        <v>12</v>
      </c>
      <c r="E42" s="435" t="s">
        <v>652</v>
      </c>
      <c r="F42" s="368">
        <v>2</v>
      </c>
      <c r="G42" s="629" t="s">
        <v>18</v>
      </c>
      <c r="H42" s="368">
        <v>32</v>
      </c>
      <c r="I42" s="368" t="s">
        <v>739</v>
      </c>
      <c r="J42" s="370" t="s">
        <v>117</v>
      </c>
      <c r="K42" s="368" t="s">
        <v>17</v>
      </c>
      <c r="L42" s="435" t="str">
        <f aca="true" t="shared" si="2" ref="L42:L58">E42&amp;I42&amp;J42</f>
        <v>Anglų kalba  1/2 gr.                 [[lekt.I.Rozgienė]]   ASA</v>
      </c>
      <c r="M42" s="435">
        <f aca="true" t="shared" si="3" ref="M42:M65">(B42*100)+C42</f>
        <v>310</v>
      </c>
      <c r="N42" s="368"/>
      <c r="O42" s="368"/>
      <c r="P42" s="302"/>
    </row>
    <row r="43" spans="1:16" ht="15">
      <c r="A43" s="368"/>
      <c r="B43" s="368">
        <v>3</v>
      </c>
      <c r="C43" s="369">
        <v>12</v>
      </c>
      <c r="D43" s="369">
        <v>14</v>
      </c>
      <c r="E43" s="435" t="s">
        <v>653</v>
      </c>
      <c r="F43" s="368">
        <v>2</v>
      </c>
      <c r="G43" s="629" t="s">
        <v>18</v>
      </c>
      <c r="H43" s="368">
        <v>32</v>
      </c>
      <c r="I43" s="368" t="s">
        <v>739</v>
      </c>
      <c r="J43" s="370" t="s">
        <v>117</v>
      </c>
      <c r="K43" s="368" t="s">
        <v>17</v>
      </c>
      <c r="L43" s="435" t="str">
        <f t="shared" si="2"/>
        <v>Anglų kalba  1/2 gr.                     [[lekt.I.Rozgienė]]   ASA</v>
      </c>
      <c r="M43" s="435">
        <f t="shared" si="3"/>
        <v>312</v>
      </c>
      <c r="N43" s="368"/>
      <c r="O43" s="368"/>
      <c r="P43" s="302"/>
    </row>
    <row r="44" spans="1:16" ht="15">
      <c r="A44" s="420"/>
      <c r="B44" s="368">
        <v>3</v>
      </c>
      <c r="C44" s="369">
        <v>14</v>
      </c>
      <c r="D44" s="369">
        <v>16</v>
      </c>
      <c r="E44" s="435" t="s">
        <v>654</v>
      </c>
      <c r="F44" s="368">
        <v>2</v>
      </c>
      <c r="G44" s="629" t="s">
        <v>18</v>
      </c>
      <c r="H44" s="368">
        <v>32</v>
      </c>
      <c r="I44" s="368" t="s">
        <v>541</v>
      </c>
      <c r="J44" s="370" t="s">
        <v>10</v>
      </c>
      <c r="K44" s="368" t="s">
        <v>9</v>
      </c>
      <c r="L44" s="435" t="str">
        <f>E44&amp;I44&amp;J44</f>
        <v>Matematika, seminaras                           [[lekt.Š.Repšys]]     NChA</v>
      </c>
      <c r="M44" s="435">
        <f>(B44*100)+C44</f>
        <v>314</v>
      </c>
      <c r="N44" s="368"/>
      <c r="O44" s="368"/>
      <c r="P44" s="302"/>
    </row>
    <row r="45" spans="1:16" ht="15">
      <c r="A45" s="368"/>
      <c r="B45" s="368">
        <v>3</v>
      </c>
      <c r="C45" s="369">
        <v>16</v>
      </c>
      <c r="D45" s="369"/>
      <c r="E45" s="435" t="s">
        <v>63</v>
      </c>
      <c r="F45" s="368"/>
      <c r="G45" s="368"/>
      <c r="H45" s="368"/>
      <c r="I45" s="368"/>
      <c r="J45" s="370"/>
      <c r="K45" s="368"/>
      <c r="L45" s="435" t="str">
        <f t="shared" si="2"/>
        <v>E</v>
      </c>
      <c r="M45" s="435">
        <f t="shared" si="3"/>
        <v>316</v>
      </c>
      <c r="N45" s="368"/>
      <c r="O45" s="368"/>
      <c r="P45" s="302"/>
    </row>
    <row r="46" spans="1:16" ht="15">
      <c r="A46" s="368"/>
      <c r="B46" s="368">
        <v>3</v>
      </c>
      <c r="C46" s="369">
        <v>19</v>
      </c>
      <c r="D46" s="369"/>
      <c r="E46" s="435" t="s">
        <v>63</v>
      </c>
      <c r="F46" s="368">
        <v>2</v>
      </c>
      <c r="G46" s="368" t="s">
        <v>18</v>
      </c>
      <c r="H46" s="368"/>
      <c r="I46" s="368"/>
      <c r="J46" s="370"/>
      <c r="K46" s="368"/>
      <c r="L46" s="435" t="str">
        <f t="shared" si="2"/>
        <v>E</v>
      </c>
      <c r="M46" s="435">
        <f t="shared" si="3"/>
        <v>319</v>
      </c>
      <c r="N46" s="368"/>
      <c r="O46" s="368"/>
      <c r="P46" s="302"/>
    </row>
    <row r="47" spans="1:16" ht="15">
      <c r="A47" s="368"/>
      <c r="B47" s="368">
        <v>4</v>
      </c>
      <c r="C47" s="369">
        <v>10</v>
      </c>
      <c r="D47" s="369">
        <v>12</v>
      </c>
      <c r="E47" s="435" t="s">
        <v>241</v>
      </c>
      <c r="F47" s="368">
        <v>2</v>
      </c>
      <c r="G47" s="629" t="s">
        <v>18</v>
      </c>
      <c r="H47" s="368">
        <v>32</v>
      </c>
      <c r="I47" s="368" t="s">
        <v>739</v>
      </c>
      <c r="J47" s="370" t="s">
        <v>16</v>
      </c>
      <c r="K47" s="368" t="s">
        <v>9</v>
      </c>
      <c r="L47" s="435" t="str">
        <f>E47&amp;I47&amp;J47</f>
        <v>Anglų kalba  1/2 gr.  [[lekt.I.Rozgienė]]   PChA</v>
      </c>
      <c r="M47" s="435">
        <f>(B47*100)+C47</f>
        <v>410</v>
      </c>
      <c r="N47" s="368"/>
      <c r="O47" s="368"/>
      <c r="P47" s="302"/>
    </row>
    <row r="48" spans="1:16" ht="15">
      <c r="A48" s="434"/>
      <c r="B48" s="368">
        <v>4</v>
      </c>
      <c r="C48" s="369">
        <v>12</v>
      </c>
      <c r="D48" s="369">
        <v>14</v>
      </c>
      <c r="E48" s="435" t="s">
        <v>241</v>
      </c>
      <c r="F48" s="368">
        <v>2</v>
      </c>
      <c r="G48" s="629" t="s">
        <v>18</v>
      </c>
      <c r="H48" s="368">
        <v>32</v>
      </c>
      <c r="I48" s="368" t="s">
        <v>739</v>
      </c>
      <c r="J48" s="370" t="s">
        <v>16</v>
      </c>
      <c r="K48" s="368" t="s">
        <v>17</v>
      </c>
      <c r="L48" s="435" t="str">
        <f t="shared" si="2"/>
        <v>Anglų kalba  1/2 gr.  [[lekt.I.Rozgienė]]   PChA</v>
      </c>
      <c r="M48" s="435">
        <f t="shared" si="3"/>
        <v>412</v>
      </c>
      <c r="N48" s="368"/>
      <c r="O48" s="368"/>
      <c r="P48" s="302"/>
    </row>
    <row r="49" spans="1:16" ht="15">
      <c r="A49" s="368"/>
      <c r="B49" s="368">
        <v>4</v>
      </c>
      <c r="C49" s="369">
        <v>14</v>
      </c>
      <c r="D49" s="369">
        <v>16</v>
      </c>
      <c r="E49" s="435" t="s">
        <v>654</v>
      </c>
      <c r="F49" s="368">
        <v>2</v>
      </c>
      <c r="G49" s="629" t="s">
        <v>18</v>
      </c>
      <c r="H49" s="368">
        <v>32</v>
      </c>
      <c r="I49" s="368" t="s">
        <v>550</v>
      </c>
      <c r="J49" s="618" t="s">
        <v>196</v>
      </c>
      <c r="K49" s="368" t="s">
        <v>17</v>
      </c>
      <c r="L49" s="435" t="str">
        <f>E49&amp;I49&amp;J49</f>
        <v>Matematika, seminaras                           [[lekt. Š.Repšys]]     TGA</v>
      </c>
      <c r="M49" s="435">
        <f>(B49*100)+C49</f>
        <v>414</v>
      </c>
      <c r="N49" s="368"/>
      <c r="O49" s="368"/>
      <c r="P49" s="302"/>
    </row>
    <row r="50" spans="1:15" ht="12.75">
      <c r="A50" s="368"/>
      <c r="B50" s="368">
        <v>4</v>
      </c>
      <c r="C50" s="369">
        <v>16</v>
      </c>
      <c r="D50" s="369"/>
      <c r="E50" s="435" t="s">
        <v>63</v>
      </c>
      <c r="F50" s="368">
        <v>2</v>
      </c>
      <c r="G50" s="368" t="s">
        <v>18</v>
      </c>
      <c r="H50" s="368"/>
      <c r="I50" s="368"/>
      <c r="J50" s="370"/>
      <c r="K50" s="368"/>
      <c r="L50" s="435" t="str">
        <f>E50&amp;I50&amp;J50</f>
        <v>E</v>
      </c>
      <c r="M50" s="435">
        <f t="shared" si="3"/>
        <v>416</v>
      </c>
      <c r="N50" s="368"/>
      <c r="O50" s="368"/>
    </row>
    <row r="51" spans="1:15" ht="12.75">
      <c r="A51" s="434"/>
      <c r="B51" s="368">
        <v>5</v>
      </c>
      <c r="C51" s="369">
        <v>8</v>
      </c>
      <c r="D51" s="369">
        <v>11</v>
      </c>
      <c r="E51" s="435" t="s">
        <v>101</v>
      </c>
      <c r="F51" s="368">
        <v>2</v>
      </c>
      <c r="G51" s="629" t="s">
        <v>18</v>
      </c>
      <c r="H51" s="368">
        <v>32</v>
      </c>
      <c r="I51" s="368" t="s">
        <v>758</v>
      </c>
      <c r="J51" s="370" t="s">
        <v>432</v>
      </c>
      <c r="K51" s="368" t="s">
        <v>11</v>
      </c>
      <c r="L51" s="435" t="str">
        <f>E51&amp;I51&amp;J51</f>
        <v>Fizika,     lab. darbai                       [[lekt. R. Bandzevičiūtė]]  FF, III r.,  520 lab., Saulėtekio al. 9</v>
      </c>
      <c r="M51" s="435">
        <f t="shared" si="3"/>
        <v>508</v>
      </c>
      <c r="N51" s="368"/>
      <c r="O51" s="368"/>
    </row>
    <row r="52" spans="1:15" ht="12.75">
      <c r="A52" s="368"/>
      <c r="B52" s="368">
        <v>5</v>
      </c>
      <c r="C52" s="369">
        <v>11</v>
      </c>
      <c r="D52" s="369"/>
      <c r="E52" s="435" t="s">
        <v>63</v>
      </c>
      <c r="F52" s="368">
        <v>2</v>
      </c>
      <c r="G52" s="368" t="s">
        <v>18</v>
      </c>
      <c r="H52" s="368"/>
      <c r="I52" s="368"/>
      <c r="J52" s="370"/>
      <c r="K52" s="368"/>
      <c r="L52" s="435" t="str">
        <f t="shared" si="2"/>
        <v>E</v>
      </c>
      <c r="M52" s="435">
        <f t="shared" si="3"/>
        <v>511</v>
      </c>
      <c r="N52" s="368"/>
      <c r="O52" s="368"/>
    </row>
    <row r="53" spans="1:15" ht="12.75">
      <c r="A53" s="368"/>
      <c r="B53" s="368">
        <v>1</v>
      </c>
      <c r="C53" s="369">
        <v>11</v>
      </c>
      <c r="D53" s="369">
        <v>13</v>
      </c>
      <c r="E53" s="438" t="s">
        <v>63</v>
      </c>
      <c r="F53" s="368"/>
      <c r="G53" s="368"/>
      <c r="H53" s="368"/>
      <c r="I53" s="368"/>
      <c r="J53" s="370"/>
      <c r="K53" s="368"/>
      <c r="L53" s="438" t="s">
        <v>63</v>
      </c>
      <c r="M53" s="438" t="s">
        <v>63</v>
      </c>
      <c r="N53" s="368"/>
      <c r="O53" s="368"/>
    </row>
    <row r="54" spans="1:15" ht="12.75">
      <c r="A54" s="368" t="s">
        <v>553</v>
      </c>
      <c r="B54" s="575">
        <v>1</v>
      </c>
      <c r="C54" s="576">
        <v>13</v>
      </c>
      <c r="D54" s="576">
        <v>15</v>
      </c>
      <c r="E54" s="605" t="s">
        <v>418</v>
      </c>
      <c r="F54" s="575">
        <v>2</v>
      </c>
      <c r="G54" s="575" t="s">
        <v>19</v>
      </c>
      <c r="H54" s="575"/>
      <c r="I54" s="575"/>
      <c r="J54" s="577"/>
      <c r="K54" s="575"/>
      <c r="L54" s="605" t="str">
        <f t="shared" si="2"/>
        <v> Anglų kalba   1/2 gr.         </v>
      </c>
      <c r="M54" s="605">
        <f t="shared" si="3"/>
        <v>113</v>
      </c>
      <c r="N54" s="575"/>
      <c r="O54" s="368"/>
    </row>
    <row r="55" spans="1:15" ht="12.75">
      <c r="A55" s="437"/>
      <c r="B55" s="575">
        <v>2</v>
      </c>
      <c r="C55" s="576">
        <v>12</v>
      </c>
      <c r="D55" s="576">
        <v>14</v>
      </c>
      <c r="E55" s="605" t="s">
        <v>418</v>
      </c>
      <c r="F55" s="575">
        <v>2</v>
      </c>
      <c r="G55" s="713" t="s">
        <v>19</v>
      </c>
      <c r="H55" s="575">
        <v>32</v>
      </c>
      <c r="I55" s="575" t="s">
        <v>204</v>
      </c>
      <c r="J55" s="577" t="s">
        <v>25</v>
      </c>
      <c r="K55" s="575" t="s">
        <v>17</v>
      </c>
      <c r="L55" s="605" t="str">
        <f>E55&amp;I55&amp;J55</f>
        <v> Anglų kalba   1/2 gr.         [[lekt.I.Rozgienė]]        OChA</v>
      </c>
      <c r="M55" s="605">
        <f t="shared" si="3"/>
        <v>212</v>
      </c>
      <c r="N55" s="575"/>
      <c r="O55" s="368"/>
    </row>
    <row r="56" spans="1:15" ht="12.75">
      <c r="A56" s="368"/>
      <c r="B56" s="575">
        <v>2</v>
      </c>
      <c r="C56" s="576">
        <v>14</v>
      </c>
      <c r="D56" s="576">
        <v>16</v>
      </c>
      <c r="E56" s="605" t="s">
        <v>450</v>
      </c>
      <c r="F56" s="575">
        <v>2</v>
      </c>
      <c r="G56" s="713" t="s">
        <v>19</v>
      </c>
      <c r="H56" s="575">
        <v>32</v>
      </c>
      <c r="I56" s="575" t="s">
        <v>423</v>
      </c>
      <c r="J56" s="577" t="s">
        <v>15</v>
      </c>
      <c r="K56" s="575" t="s">
        <v>9</v>
      </c>
      <c r="L56" s="605" t="str">
        <f>E56&amp;I56&amp;J56</f>
        <v>  Matematika,  seminaras             [[doc. P. Katauskis]]     AChA</v>
      </c>
      <c r="M56" s="605">
        <f t="shared" si="3"/>
        <v>214</v>
      </c>
      <c r="N56" s="575"/>
      <c r="O56" s="368"/>
    </row>
    <row r="57" spans="1:15" ht="12.75">
      <c r="A57" s="368"/>
      <c r="B57" s="575">
        <v>2</v>
      </c>
      <c r="C57" s="576">
        <v>16</v>
      </c>
      <c r="D57" s="576"/>
      <c r="E57" s="605" t="s">
        <v>63</v>
      </c>
      <c r="F57" s="575"/>
      <c r="G57" s="575"/>
      <c r="H57" s="575"/>
      <c r="I57" s="575"/>
      <c r="J57" s="577"/>
      <c r="K57" s="575"/>
      <c r="L57" s="605" t="str">
        <f t="shared" si="2"/>
        <v>E</v>
      </c>
      <c r="M57" s="605">
        <f t="shared" si="3"/>
        <v>216</v>
      </c>
      <c r="N57" s="575"/>
      <c r="O57" s="368"/>
    </row>
    <row r="58" spans="1:15" ht="12.75">
      <c r="A58" s="368"/>
      <c r="B58" s="575">
        <v>3</v>
      </c>
      <c r="C58" s="576">
        <v>11</v>
      </c>
      <c r="D58" s="576">
        <v>14</v>
      </c>
      <c r="E58" s="605" t="s">
        <v>167</v>
      </c>
      <c r="F58" s="575">
        <v>2</v>
      </c>
      <c r="G58" s="713" t="s">
        <v>19</v>
      </c>
      <c r="H58" s="575">
        <v>48</v>
      </c>
      <c r="I58" s="575" t="s">
        <v>334</v>
      </c>
      <c r="J58" s="577" t="s">
        <v>432</v>
      </c>
      <c r="K58" s="575" t="s">
        <v>11</v>
      </c>
      <c r="L58" s="605" t="str">
        <f t="shared" si="2"/>
        <v> Fizika,         lab. darbai  [[doc.V.Aleksa, prof.G.Dikčius]]                 FF, III r.,  520 lab., Saulėtekio al. 9</v>
      </c>
      <c r="M58" s="605">
        <f t="shared" si="3"/>
        <v>311</v>
      </c>
      <c r="N58" s="575"/>
      <c r="O58" s="368"/>
    </row>
    <row r="59" spans="1:15" ht="12.75">
      <c r="A59" s="368"/>
      <c r="B59" s="575">
        <v>3</v>
      </c>
      <c r="C59" s="576">
        <v>16</v>
      </c>
      <c r="D59" s="576"/>
      <c r="E59" s="605" t="s">
        <v>63</v>
      </c>
      <c r="F59" s="575">
        <v>2</v>
      </c>
      <c r="G59" s="575" t="s">
        <v>19</v>
      </c>
      <c r="H59" s="575"/>
      <c r="I59" s="575"/>
      <c r="J59" s="577"/>
      <c r="K59" s="575"/>
      <c r="L59" s="605" t="str">
        <f aca="true" t="shared" si="4" ref="L59:L65">E59&amp;I59&amp;J59</f>
        <v>E</v>
      </c>
      <c r="M59" s="605">
        <f t="shared" si="3"/>
        <v>316</v>
      </c>
      <c r="N59" s="575"/>
      <c r="O59" s="368"/>
    </row>
    <row r="60" spans="1:15" ht="12.75">
      <c r="A60" s="858" t="s">
        <v>701</v>
      </c>
      <c r="B60" s="575">
        <v>4</v>
      </c>
      <c r="C60" s="576">
        <v>10</v>
      </c>
      <c r="D60" s="576">
        <v>12</v>
      </c>
      <c r="E60" s="605" t="s">
        <v>451</v>
      </c>
      <c r="F60" s="575">
        <v>2</v>
      </c>
      <c r="G60" s="713" t="s">
        <v>19</v>
      </c>
      <c r="H60" s="575">
        <v>32</v>
      </c>
      <c r="I60" s="575" t="s">
        <v>342</v>
      </c>
      <c r="J60" s="577" t="s">
        <v>196</v>
      </c>
      <c r="K60" s="575" t="s">
        <v>9</v>
      </c>
      <c r="L60" s="605" t="str">
        <f t="shared" si="4"/>
        <v>   Matematika,  seminaras             [doc.P.Katauskis]]     TGA</v>
      </c>
      <c r="M60" s="605">
        <f t="shared" si="3"/>
        <v>410</v>
      </c>
      <c r="N60" s="707"/>
      <c r="O60" s="368"/>
    </row>
    <row r="61" spans="1:15" ht="12.75">
      <c r="A61" s="368"/>
      <c r="B61" s="575">
        <v>4</v>
      </c>
      <c r="C61" s="576">
        <v>12</v>
      </c>
      <c r="D61" s="576">
        <v>14</v>
      </c>
      <c r="E61" s="605" t="s">
        <v>418</v>
      </c>
      <c r="F61" s="575">
        <v>2</v>
      </c>
      <c r="G61" s="575" t="s">
        <v>19</v>
      </c>
      <c r="H61" s="575"/>
      <c r="I61" s="575"/>
      <c r="J61" s="577"/>
      <c r="K61" s="575"/>
      <c r="L61" s="605" t="str">
        <f t="shared" si="4"/>
        <v> Anglų kalba   1/2 gr.         </v>
      </c>
      <c r="M61" s="605">
        <f t="shared" si="3"/>
        <v>412</v>
      </c>
      <c r="N61" s="707"/>
      <c r="O61" s="575"/>
    </row>
    <row r="62" spans="1:15" ht="12.75">
      <c r="A62" s="858" t="s">
        <v>706</v>
      </c>
      <c r="B62" s="575">
        <v>4</v>
      </c>
      <c r="C62" s="576">
        <v>14</v>
      </c>
      <c r="D62" s="576">
        <v>16</v>
      </c>
      <c r="E62" s="605" t="s">
        <v>419</v>
      </c>
      <c r="F62" s="575">
        <v>2</v>
      </c>
      <c r="G62" s="713" t="s">
        <v>19</v>
      </c>
      <c r="H62" s="575">
        <v>32</v>
      </c>
      <c r="I62" s="575" t="s">
        <v>204</v>
      </c>
      <c r="J62" s="577" t="s">
        <v>16</v>
      </c>
      <c r="K62" s="575" t="s">
        <v>17</v>
      </c>
      <c r="L62" s="605" t="str">
        <f t="shared" si="4"/>
        <v>Anglų kalba   1/2 gr.   [[lekt.I.Rozgienė]]        PChA</v>
      </c>
      <c r="M62" s="605">
        <f t="shared" si="3"/>
        <v>414</v>
      </c>
      <c r="N62" s="575"/>
      <c r="O62" s="368"/>
    </row>
    <row r="63" spans="1:15" ht="12.75">
      <c r="A63" s="368"/>
      <c r="B63" s="575">
        <v>4</v>
      </c>
      <c r="C63" s="576">
        <v>16</v>
      </c>
      <c r="D63" s="576"/>
      <c r="E63" s="605" t="s">
        <v>63</v>
      </c>
      <c r="F63" s="575"/>
      <c r="G63" s="575"/>
      <c r="H63" s="575"/>
      <c r="I63" s="575"/>
      <c r="J63" s="577"/>
      <c r="K63" s="575"/>
      <c r="L63" s="605" t="str">
        <f t="shared" si="4"/>
        <v>E</v>
      </c>
      <c r="M63" s="605">
        <f t="shared" si="3"/>
        <v>416</v>
      </c>
      <c r="N63" s="575"/>
      <c r="O63" s="368"/>
    </row>
    <row r="64" spans="1:15" ht="12.75">
      <c r="A64" s="368"/>
      <c r="B64" s="575">
        <v>5</v>
      </c>
      <c r="C64" s="576">
        <v>8</v>
      </c>
      <c r="D64" s="576">
        <v>10</v>
      </c>
      <c r="E64" s="605" t="s">
        <v>452</v>
      </c>
      <c r="F64" s="575">
        <v>2</v>
      </c>
      <c r="G64" s="713" t="s">
        <v>19</v>
      </c>
      <c r="H64" s="575">
        <v>32</v>
      </c>
      <c r="I64" s="575" t="s">
        <v>86</v>
      </c>
      <c r="J64" s="577" t="s">
        <v>196</v>
      </c>
      <c r="K64" s="575" t="s">
        <v>11</v>
      </c>
      <c r="L64" s="605" t="str">
        <f t="shared" si="4"/>
        <v>8,30 val.   Fizika,                           seminaras              [[doc.A.Gruodis]]  TGA</v>
      </c>
      <c r="M64" s="605">
        <f t="shared" si="3"/>
        <v>508</v>
      </c>
      <c r="N64" s="575"/>
      <c r="O64" s="368"/>
    </row>
    <row r="65" spans="1:15" ht="12.75">
      <c r="A65" s="368"/>
      <c r="B65" s="575">
        <v>5</v>
      </c>
      <c r="C65" s="576">
        <v>11</v>
      </c>
      <c r="D65" s="576">
        <v>13</v>
      </c>
      <c r="E65" s="605" t="s">
        <v>453</v>
      </c>
      <c r="F65" s="575">
        <v>2</v>
      </c>
      <c r="G65" s="713" t="s">
        <v>19</v>
      </c>
      <c r="H65" s="575">
        <v>32</v>
      </c>
      <c r="I65" s="575" t="s">
        <v>114</v>
      </c>
      <c r="J65" s="577" t="s">
        <v>15</v>
      </c>
      <c r="K65" s="575" t="s">
        <v>13</v>
      </c>
      <c r="L65" s="605" t="str">
        <f t="shared" si="4"/>
        <v> Analizinė chemija, seminaras  [prof.V.Vičkačkaitė]]  AChA</v>
      </c>
      <c r="M65" s="605">
        <f t="shared" si="3"/>
        <v>511</v>
      </c>
      <c r="N65" s="575"/>
      <c r="O65" s="368"/>
    </row>
    <row r="66" spans="1:15" ht="12.75">
      <c r="A66" s="368"/>
      <c r="B66" s="575">
        <v>5</v>
      </c>
      <c r="C66" s="576">
        <v>13</v>
      </c>
      <c r="D66" s="576">
        <v>17</v>
      </c>
      <c r="E66" s="605" t="s">
        <v>275</v>
      </c>
      <c r="F66" s="575">
        <v>2</v>
      </c>
      <c r="G66" s="713" t="s">
        <v>19</v>
      </c>
      <c r="H66" s="575">
        <v>64</v>
      </c>
      <c r="I66" s="575" t="s">
        <v>363</v>
      </c>
      <c r="J66" s="577" t="s">
        <v>97</v>
      </c>
      <c r="K66" s="575" t="s">
        <v>13</v>
      </c>
      <c r="L66" s="605" t="str">
        <f aca="true" t="shared" si="5" ref="L66:L72">E66&amp;I66&amp;J66</f>
        <v> Analizinė chemija,   lab. darbai            [prof.V.Vičkačkaitė, dok.M.Janulevičius]]  AChL</v>
      </c>
      <c r="M66" s="605">
        <f aca="true" t="shared" si="6" ref="M66:M72">(B66*100)+C66</f>
        <v>513</v>
      </c>
      <c r="N66" s="575"/>
      <c r="O66" s="368"/>
    </row>
    <row r="67" spans="1:15" ht="12.75">
      <c r="A67" s="368"/>
      <c r="B67" s="575">
        <v>5</v>
      </c>
      <c r="C67" s="576">
        <v>17</v>
      </c>
      <c r="D67" s="576"/>
      <c r="E67" s="605" t="s">
        <v>63</v>
      </c>
      <c r="F67" s="575"/>
      <c r="G67" s="575"/>
      <c r="H67" s="575"/>
      <c r="I67" s="575"/>
      <c r="J67" s="577"/>
      <c r="K67" s="575"/>
      <c r="L67" s="605" t="str">
        <f t="shared" si="5"/>
        <v>E</v>
      </c>
      <c r="M67" s="605">
        <f t="shared" si="6"/>
        <v>517</v>
      </c>
      <c r="N67" s="575"/>
      <c r="O67" s="368"/>
    </row>
    <row r="68" spans="1:15" ht="12.75">
      <c r="A68" s="368"/>
      <c r="B68" s="368">
        <v>1</v>
      </c>
      <c r="C68" s="369">
        <v>12</v>
      </c>
      <c r="D68" s="369">
        <v>14</v>
      </c>
      <c r="E68" s="371" t="s">
        <v>618</v>
      </c>
      <c r="F68" s="368">
        <v>2</v>
      </c>
      <c r="G68" s="629" t="s">
        <v>181</v>
      </c>
      <c r="H68" s="368">
        <v>32</v>
      </c>
      <c r="I68" s="368" t="s">
        <v>204</v>
      </c>
      <c r="J68" s="370" t="s">
        <v>25</v>
      </c>
      <c r="K68" s="368" t="s">
        <v>17</v>
      </c>
      <c r="L68" s="371" t="str">
        <f t="shared" si="5"/>
        <v> Anglų kalba   [[lekt.I.Rozgienė]]        OChA</v>
      </c>
      <c r="M68" s="371">
        <f t="shared" si="6"/>
        <v>112</v>
      </c>
      <c r="N68" s="368"/>
      <c r="O68" s="368"/>
    </row>
    <row r="69" spans="1:15" ht="12.75">
      <c r="A69" s="368"/>
      <c r="B69" s="368">
        <v>1</v>
      </c>
      <c r="C69" s="369">
        <v>14</v>
      </c>
      <c r="D69" s="369">
        <v>16</v>
      </c>
      <c r="E69" s="371" t="s">
        <v>454</v>
      </c>
      <c r="F69" s="368">
        <v>2</v>
      </c>
      <c r="G69" s="629" t="s">
        <v>181</v>
      </c>
      <c r="H69" s="368">
        <v>32</v>
      </c>
      <c r="I69" s="712" t="s">
        <v>659</v>
      </c>
      <c r="J69" s="370" t="s">
        <v>117</v>
      </c>
      <c r="K69" s="368"/>
      <c r="L69" s="371" t="str">
        <f t="shared" si="5"/>
        <v>Matematika, seminaras   [[lekt. dr. E. Karikovas]]     ASA</v>
      </c>
      <c r="M69" s="371">
        <f t="shared" si="6"/>
        <v>114</v>
      </c>
      <c r="N69" s="368"/>
      <c r="O69" s="368"/>
    </row>
    <row r="70" spans="1:15" ht="12.75">
      <c r="A70" s="368"/>
      <c r="B70" s="368">
        <v>1</v>
      </c>
      <c r="C70" s="369">
        <v>16</v>
      </c>
      <c r="D70" s="369">
        <v>18</v>
      </c>
      <c r="E70" s="371" t="s">
        <v>618</v>
      </c>
      <c r="F70" s="368">
        <v>2</v>
      </c>
      <c r="G70" s="629" t="s">
        <v>181</v>
      </c>
      <c r="H70" s="368">
        <v>32</v>
      </c>
      <c r="I70" s="368" t="s">
        <v>204</v>
      </c>
      <c r="J70" s="370" t="s">
        <v>520</v>
      </c>
      <c r="K70" s="368" t="s">
        <v>17</v>
      </c>
      <c r="L70" s="371" t="str">
        <f>E70&amp;I70&amp;J70</f>
        <v> Anglų kalba   [[lekt.I.Rozgienė]]        TChA</v>
      </c>
      <c r="M70" s="371">
        <f>(B70*100)+C70</f>
        <v>116</v>
      </c>
      <c r="N70" s="368"/>
      <c r="O70" s="368"/>
    </row>
    <row r="71" spans="1:15" ht="12.75">
      <c r="A71" s="368"/>
      <c r="B71" s="368">
        <v>1</v>
      </c>
      <c r="C71" s="369">
        <v>18</v>
      </c>
      <c r="D71" s="369"/>
      <c r="E71" s="371" t="s">
        <v>63</v>
      </c>
      <c r="F71" s="368"/>
      <c r="G71" s="368"/>
      <c r="H71" s="368"/>
      <c r="I71" s="368"/>
      <c r="J71" s="370"/>
      <c r="K71" s="368"/>
      <c r="L71" s="371" t="str">
        <f t="shared" si="5"/>
        <v>E</v>
      </c>
      <c r="M71" s="371">
        <f t="shared" si="6"/>
        <v>118</v>
      </c>
      <c r="N71" s="368"/>
      <c r="O71" s="368"/>
    </row>
    <row r="72" spans="1:15" ht="12.75">
      <c r="A72" s="368"/>
      <c r="B72" s="368">
        <v>2</v>
      </c>
      <c r="C72" s="369">
        <v>12</v>
      </c>
      <c r="D72" s="369">
        <v>14</v>
      </c>
      <c r="E72" s="371" t="s">
        <v>622</v>
      </c>
      <c r="F72" s="368">
        <v>2</v>
      </c>
      <c r="G72" s="629" t="s">
        <v>181</v>
      </c>
      <c r="H72" s="368">
        <v>32</v>
      </c>
      <c r="I72" s="368" t="s">
        <v>204</v>
      </c>
      <c r="J72" s="370" t="s">
        <v>25</v>
      </c>
      <c r="K72" s="368" t="s">
        <v>17</v>
      </c>
      <c r="L72" s="371" t="str">
        <f t="shared" si="5"/>
        <v> Anglų kalba  [[lekt.I.Rozgienė]]        OChA</v>
      </c>
      <c r="M72" s="371">
        <f t="shared" si="6"/>
        <v>212</v>
      </c>
      <c r="N72" s="368"/>
      <c r="O72" s="368"/>
    </row>
    <row r="73" spans="1:15" ht="12.75">
      <c r="A73" s="368"/>
      <c r="B73" s="368">
        <v>2</v>
      </c>
      <c r="C73" s="369">
        <v>14</v>
      </c>
      <c r="D73" s="369">
        <v>16</v>
      </c>
      <c r="E73" s="371" t="s">
        <v>622</v>
      </c>
      <c r="F73" s="368">
        <v>2</v>
      </c>
      <c r="G73" s="629" t="s">
        <v>181</v>
      </c>
      <c r="H73" s="368">
        <v>32</v>
      </c>
      <c r="I73" s="368" t="s">
        <v>204</v>
      </c>
      <c r="J73" s="370" t="s">
        <v>196</v>
      </c>
      <c r="K73" s="368" t="s">
        <v>17</v>
      </c>
      <c r="L73" s="371" t="str">
        <f>E73&amp;I73&amp;J73</f>
        <v> Anglų kalba  [[lekt.I.Rozgienė]]        TGA</v>
      </c>
      <c r="M73" s="371">
        <f>(B73*100)+C73</f>
        <v>214</v>
      </c>
      <c r="N73" s="368"/>
      <c r="O73" s="368"/>
    </row>
    <row r="74" spans="1:15" ht="12.75">
      <c r="A74" s="368"/>
      <c r="B74" s="368">
        <v>2</v>
      </c>
      <c r="C74" s="369">
        <v>16</v>
      </c>
      <c r="D74" s="369"/>
      <c r="E74" s="371" t="s">
        <v>63</v>
      </c>
      <c r="F74" s="368"/>
      <c r="G74" s="368"/>
      <c r="H74" s="368"/>
      <c r="I74" s="368"/>
      <c r="J74" s="370"/>
      <c r="K74" s="368"/>
      <c r="L74" s="371" t="str">
        <f aca="true" t="shared" si="7" ref="L74:L83">E74&amp;I74&amp;J74</f>
        <v>E</v>
      </c>
      <c r="M74" s="371">
        <f aca="true" t="shared" si="8" ref="M74:M83">(B74*100)+C74</f>
        <v>216</v>
      </c>
      <c r="N74" s="368"/>
      <c r="O74" s="368"/>
    </row>
    <row r="75" spans="1:15" ht="12.75">
      <c r="A75" s="368"/>
      <c r="B75" s="368">
        <v>3</v>
      </c>
      <c r="C75" s="369">
        <v>11</v>
      </c>
      <c r="D75" s="369">
        <v>14</v>
      </c>
      <c r="E75" s="371" t="s">
        <v>767</v>
      </c>
      <c r="F75" s="368">
        <v>2</v>
      </c>
      <c r="G75" s="629" t="s">
        <v>181</v>
      </c>
      <c r="H75" s="368">
        <v>48</v>
      </c>
      <c r="I75" s="368" t="s">
        <v>764</v>
      </c>
      <c r="J75" s="370" t="s">
        <v>432</v>
      </c>
      <c r="K75" s="368" t="s">
        <v>11</v>
      </c>
      <c r="L75" s="371" t="str">
        <f t="shared" si="7"/>
        <v>11-14 val.           Fizika, laboratoriniai darbai    [[lekt. D. Lengvinaitė]]                 FF, III r.,  520 lab., Saulėtekio al. 9</v>
      </c>
      <c r="M75" s="371">
        <f t="shared" si="8"/>
        <v>311</v>
      </c>
      <c r="N75" s="368"/>
      <c r="O75" s="368"/>
    </row>
    <row r="76" spans="1:15" ht="12.75">
      <c r="A76" s="368"/>
      <c r="B76" s="368">
        <v>3</v>
      </c>
      <c r="C76" s="369">
        <v>14</v>
      </c>
      <c r="D76" s="369">
        <v>16</v>
      </c>
      <c r="E76" s="371" t="s">
        <v>756</v>
      </c>
      <c r="F76" s="368">
        <v>2</v>
      </c>
      <c r="G76" s="629" t="s">
        <v>181</v>
      </c>
      <c r="H76" s="368">
        <v>24</v>
      </c>
      <c r="I76" s="368" t="s">
        <v>763</v>
      </c>
      <c r="J76" s="370" t="s">
        <v>761</v>
      </c>
      <c r="K76" s="368" t="s">
        <v>11</v>
      </c>
      <c r="L76" s="371" t="str">
        <f>E76&amp;I76&amp;J76</f>
        <v>Fizika , seminaras      [[lekt. R. Lengvinaitė]]  401 a.</v>
      </c>
      <c r="M76" s="371">
        <f t="shared" si="8"/>
        <v>314</v>
      </c>
      <c r="N76" s="368"/>
      <c r="O76" s="368"/>
    </row>
    <row r="77" spans="1:15" ht="12.75">
      <c r="A77" s="368"/>
      <c r="B77" s="368">
        <v>3</v>
      </c>
      <c r="C77" s="369">
        <v>16</v>
      </c>
      <c r="D77" s="369"/>
      <c r="E77" s="371" t="s">
        <v>63</v>
      </c>
      <c r="F77" s="368"/>
      <c r="G77" s="368"/>
      <c r="H77" s="368"/>
      <c r="I77" s="368"/>
      <c r="J77" s="370"/>
      <c r="K77" s="368"/>
      <c r="L77" s="371" t="str">
        <f t="shared" si="7"/>
        <v>E</v>
      </c>
      <c r="M77" s="371">
        <f t="shared" si="8"/>
        <v>316</v>
      </c>
      <c r="N77" s="368"/>
      <c r="O77" s="368"/>
    </row>
    <row r="78" spans="1:15" ht="12.75">
      <c r="A78" s="368"/>
      <c r="B78" s="368">
        <v>4</v>
      </c>
      <c r="C78" s="369">
        <v>10</v>
      </c>
      <c r="D78" s="369">
        <v>14</v>
      </c>
      <c r="E78" s="371" t="s">
        <v>221</v>
      </c>
      <c r="F78" s="368">
        <v>2</v>
      </c>
      <c r="G78" s="629" t="s">
        <v>181</v>
      </c>
      <c r="H78" s="368">
        <v>64</v>
      </c>
      <c r="I78" s="368" t="s">
        <v>624</v>
      </c>
      <c r="J78" s="370" t="s">
        <v>97</v>
      </c>
      <c r="K78" s="368" t="s">
        <v>13</v>
      </c>
      <c r="L78" s="371" t="str">
        <f t="shared" si="7"/>
        <v>Analizinė chemija, lab.darbai   [[doc.A.Katelnikovas, j. a. V. Poškus]]   AChL</v>
      </c>
      <c r="M78" s="371">
        <f t="shared" si="8"/>
        <v>410</v>
      </c>
      <c r="N78" s="368"/>
      <c r="O78" s="368"/>
    </row>
    <row r="79" spans="1:15" ht="12.75">
      <c r="A79" s="368"/>
      <c r="B79" s="368">
        <v>4</v>
      </c>
      <c r="C79" s="369">
        <v>14</v>
      </c>
      <c r="D79" s="369">
        <v>16</v>
      </c>
      <c r="E79" s="371" t="s">
        <v>454</v>
      </c>
      <c r="F79" s="368">
        <v>2</v>
      </c>
      <c r="G79" s="629" t="s">
        <v>181</v>
      </c>
      <c r="H79" s="368">
        <v>32</v>
      </c>
      <c r="I79" s="712" t="s">
        <v>659</v>
      </c>
      <c r="J79" s="370" t="s">
        <v>520</v>
      </c>
      <c r="K79" s="368"/>
      <c r="L79" s="371" t="str">
        <f t="shared" si="7"/>
        <v>Matematika, seminaras   [[lekt. dr. E. Karikovas]]     TChA</v>
      </c>
      <c r="M79" s="371">
        <f t="shared" si="8"/>
        <v>414</v>
      </c>
      <c r="N79" s="368"/>
      <c r="O79" s="368"/>
    </row>
    <row r="80" spans="1:15" ht="12.75">
      <c r="A80" s="368"/>
      <c r="B80" s="368">
        <v>4</v>
      </c>
      <c r="C80" s="369">
        <v>16</v>
      </c>
      <c r="D80" s="369">
        <v>18</v>
      </c>
      <c r="E80" s="371" t="s">
        <v>765</v>
      </c>
      <c r="F80" s="368">
        <v>2</v>
      </c>
      <c r="G80" s="629" t="s">
        <v>181</v>
      </c>
      <c r="H80" s="368">
        <v>32</v>
      </c>
      <c r="I80" s="368" t="s">
        <v>271</v>
      </c>
      <c r="J80" s="370" t="s">
        <v>520</v>
      </c>
      <c r="K80" s="368" t="s">
        <v>13</v>
      </c>
      <c r="L80" s="371" t="str">
        <f t="shared" si="7"/>
        <v>Analizinė chemija, seminaras   [[doc.A.Katelnikovas]]  TChA</v>
      </c>
      <c r="M80" s="371">
        <f t="shared" si="8"/>
        <v>416</v>
      </c>
      <c r="N80" s="368"/>
      <c r="O80" s="368"/>
    </row>
    <row r="81" spans="1:15" ht="12.75">
      <c r="A81" s="368"/>
      <c r="B81" s="368">
        <v>4</v>
      </c>
      <c r="C81" s="369">
        <v>18</v>
      </c>
      <c r="D81" s="369"/>
      <c r="E81" s="371" t="s">
        <v>63</v>
      </c>
      <c r="F81" s="368"/>
      <c r="G81" s="368"/>
      <c r="H81" s="368"/>
      <c r="I81" s="368"/>
      <c r="J81" s="370"/>
      <c r="K81" s="368"/>
      <c r="L81" s="371" t="str">
        <f t="shared" si="7"/>
        <v>E</v>
      </c>
      <c r="M81" s="371">
        <f t="shared" si="8"/>
        <v>418</v>
      </c>
      <c r="N81" s="368"/>
      <c r="O81" s="368"/>
    </row>
    <row r="82" spans="1:15" ht="12.75">
      <c r="A82" s="368"/>
      <c r="B82" s="368">
        <v>5</v>
      </c>
      <c r="C82" s="369">
        <v>8</v>
      </c>
      <c r="D82" s="369">
        <v>10</v>
      </c>
      <c r="E82" s="371" t="s">
        <v>621</v>
      </c>
      <c r="F82" s="368">
        <v>2</v>
      </c>
      <c r="G82" s="629" t="s">
        <v>181</v>
      </c>
      <c r="H82" s="368">
        <v>32</v>
      </c>
      <c r="I82" s="368" t="s">
        <v>271</v>
      </c>
      <c r="J82" s="370" t="s">
        <v>20</v>
      </c>
      <c r="K82" s="368" t="s">
        <v>13</v>
      </c>
      <c r="L82" s="371" t="str">
        <f t="shared" si="7"/>
        <v>8,15 val.  Analizinė chemija, seminaras   [[doc.A.Katelnikovas]]  FChA</v>
      </c>
      <c r="M82" s="371">
        <f t="shared" si="8"/>
        <v>508</v>
      </c>
      <c r="N82" s="368"/>
      <c r="O82" s="368"/>
    </row>
    <row r="83" spans="1:15" ht="12.75">
      <c r="A83" s="368"/>
      <c r="B83" s="368">
        <v>5</v>
      </c>
      <c r="C83" s="369">
        <v>13</v>
      </c>
      <c r="D83" s="369"/>
      <c r="E83" s="440" t="s">
        <v>63</v>
      </c>
      <c r="F83" s="368"/>
      <c r="G83" s="368"/>
      <c r="H83" s="368"/>
      <c r="I83" s="368"/>
      <c r="J83" s="370"/>
      <c r="K83" s="368"/>
      <c r="L83" s="440" t="str">
        <f t="shared" si="7"/>
        <v>E</v>
      </c>
      <c r="M83" s="440">
        <f t="shared" si="8"/>
        <v>513</v>
      </c>
      <c r="N83" s="368"/>
      <c r="O83" s="368"/>
    </row>
    <row r="84" spans="1:15" s="7" customFormat="1" ht="12.75">
      <c r="A84" s="368"/>
      <c r="B84" s="368">
        <v>1</v>
      </c>
      <c r="C84" s="369">
        <v>10</v>
      </c>
      <c r="D84" s="369">
        <v>12</v>
      </c>
      <c r="E84" s="440" t="s">
        <v>63</v>
      </c>
      <c r="F84" s="368"/>
      <c r="G84" s="441"/>
      <c r="H84" s="368"/>
      <c r="I84" s="439"/>
      <c r="J84" s="370"/>
      <c r="K84" s="368"/>
      <c r="L84" s="440" t="str">
        <f>E84&amp;I84&amp;J84</f>
        <v>E</v>
      </c>
      <c r="M84" s="440">
        <f>(B84*100)+C84</f>
        <v>110</v>
      </c>
      <c r="N84" s="368"/>
      <c r="O84" s="368"/>
    </row>
    <row r="85" spans="1:15" ht="12.75">
      <c r="A85" s="368"/>
      <c r="B85" s="368">
        <v>1</v>
      </c>
      <c r="C85" s="369">
        <v>12</v>
      </c>
      <c r="D85" s="369">
        <v>14</v>
      </c>
      <c r="E85" s="440" t="s">
        <v>455</v>
      </c>
      <c r="F85" s="368">
        <v>2</v>
      </c>
      <c r="G85" s="705" t="s">
        <v>119</v>
      </c>
      <c r="H85" s="368">
        <v>32</v>
      </c>
      <c r="I85" s="368" t="s">
        <v>105</v>
      </c>
      <c r="J85" s="370" t="s">
        <v>10</v>
      </c>
      <c r="K85" s="368" t="s">
        <v>9</v>
      </c>
      <c r="L85" s="440" t="str">
        <f>E85&amp;I85&amp;J85</f>
        <v>  Matematika, seminaras   [[doc.A.Kavaliauskas]]  NChA</v>
      </c>
      <c r="M85" s="440">
        <f>(B85*100)+C85</f>
        <v>112</v>
      </c>
      <c r="N85" s="368"/>
      <c r="O85" s="368"/>
    </row>
    <row r="86" spans="1:15" s="7" customFormat="1" ht="12.75">
      <c r="A86" s="434"/>
      <c r="B86" s="368">
        <v>1</v>
      </c>
      <c r="C86" s="369">
        <v>14</v>
      </c>
      <c r="D86" s="369">
        <v>16</v>
      </c>
      <c r="E86" s="440" t="s">
        <v>557</v>
      </c>
      <c r="F86" s="368">
        <v>2</v>
      </c>
      <c r="G86" s="629" t="s">
        <v>132</v>
      </c>
      <c r="H86" s="368">
        <v>32</v>
      </c>
      <c r="I86" s="368" t="s">
        <v>373</v>
      </c>
      <c r="J86" s="370" t="s">
        <v>196</v>
      </c>
      <c r="K86" s="368" t="s">
        <v>23</v>
      </c>
      <c r="L86" s="440" t="str">
        <f>E86&amp;I86&amp;J86</f>
        <v>Organinė chemija, seminaras      [[prof.A.Žilinskas]]     TGA</v>
      </c>
      <c r="M86" s="440">
        <f>(B86*100)+C86</f>
        <v>114</v>
      </c>
      <c r="N86" s="368"/>
      <c r="O86" s="368"/>
    </row>
    <row r="87" spans="1:15" s="7" customFormat="1" ht="12.75">
      <c r="A87" s="434"/>
      <c r="B87" s="368">
        <v>1</v>
      </c>
      <c r="C87" s="369">
        <v>16</v>
      </c>
      <c r="D87" s="369">
        <v>20</v>
      </c>
      <c r="E87" s="440" t="s">
        <v>619</v>
      </c>
      <c r="F87" s="368">
        <v>2</v>
      </c>
      <c r="G87" s="629" t="s">
        <v>132</v>
      </c>
      <c r="H87" s="368">
        <v>32</v>
      </c>
      <c r="I87" s="368" t="s">
        <v>672</v>
      </c>
      <c r="J87" s="370" t="s">
        <v>166</v>
      </c>
      <c r="K87" s="368" t="s">
        <v>23</v>
      </c>
      <c r="L87" s="440" t="str">
        <f>E87&amp;I87&amp;J87</f>
        <v>Organinė chemija, lab. darbai   04.01-06.01 (9-16 savaitė)[[doc. J. Dodonova, doc. V. Jakubkienė]]     OChL</v>
      </c>
      <c r="M87" s="440">
        <f>(B87*100)+C87</f>
        <v>116</v>
      </c>
      <c r="N87" s="368"/>
      <c r="O87" s="368"/>
    </row>
    <row r="88" spans="1:15" ht="12.75">
      <c r="A88" s="368"/>
      <c r="B88" s="368">
        <v>1</v>
      </c>
      <c r="C88" s="369">
        <v>20</v>
      </c>
      <c r="D88" s="369"/>
      <c r="E88" s="550" t="s">
        <v>63</v>
      </c>
      <c r="F88" s="368"/>
      <c r="G88" s="368"/>
      <c r="H88" s="368"/>
      <c r="I88" s="368"/>
      <c r="J88" s="370"/>
      <c r="K88" s="368"/>
      <c r="L88" s="440" t="str">
        <f aca="true" t="shared" si="9" ref="L88:L95">E88&amp;I88&amp;J88</f>
        <v>E</v>
      </c>
      <c r="M88" s="440">
        <f aca="true" t="shared" si="10" ref="M88:M95">(B88*100)+C88</f>
        <v>120</v>
      </c>
      <c r="N88" s="368"/>
      <c r="O88" s="368"/>
    </row>
    <row r="89" spans="1:15" s="7" customFormat="1" ht="12.75">
      <c r="A89" s="434"/>
      <c r="B89" s="368">
        <v>2</v>
      </c>
      <c r="C89" s="369">
        <v>11</v>
      </c>
      <c r="D89" s="369">
        <v>13</v>
      </c>
      <c r="E89" s="440" t="s">
        <v>732</v>
      </c>
      <c r="F89" s="368">
        <v>2</v>
      </c>
      <c r="G89" s="629" t="s">
        <v>21</v>
      </c>
      <c r="H89" s="368">
        <v>24</v>
      </c>
      <c r="I89" s="368" t="s">
        <v>754</v>
      </c>
      <c r="J89" s="370" t="s">
        <v>432</v>
      </c>
      <c r="K89" s="368" t="s">
        <v>11</v>
      </c>
      <c r="L89" s="440" t="str">
        <f>E89&amp;I89&amp;J89</f>
        <v>   Fizika, lab. darbai                [[doc.V.Urbonienė]]                 FF, III r.,  520 lab., Saulėtekio al. 9</v>
      </c>
      <c r="M89" s="440">
        <f>(B89*100)+C89</f>
        <v>211</v>
      </c>
      <c r="N89" s="368"/>
      <c r="O89" s="368"/>
    </row>
    <row r="90" spans="1:15" s="7" customFormat="1" ht="14.25" customHeight="1">
      <c r="A90" s="858" t="s">
        <v>615</v>
      </c>
      <c r="B90" s="368">
        <v>2</v>
      </c>
      <c r="C90" s="369">
        <v>14</v>
      </c>
      <c r="D90" s="369">
        <v>15</v>
      </c>
      <c r="E90" s="440" t="s">
        <v>389</v>
      </c>
      <c r="F90" s="368">
        <v>2</v>
      </c>
      <c r="G90" s="629" t="s">
        <v>21</v>
      </c>
      <c r="H90" s="368">
        <v>32</v>
      </c>
      <c r="I90" s="368" t="s">
        <v>384</v>
      </c>
      <c r="J90" s="370" t="s">
        <v>383</v>
      </c>
      <c r="K90" s="368" t="s">
        <v>27</v>
      </c>
      <c r="L90" s="440" t="str">
        <f t="shared" si="9"/>
        <v>Fiziologija                                                                                       [[prof.O.Rukšėnas]]  Saulėtekio al. 7, R207 aud.      </v>
      </c>
      <c r="M90" s="440">
        <f t="shared" si="10"/>
        <v>214</v>
      </c>
      <c r="N90" s="368"/>
      <c r="O90" s="368"/>
    </row>
    <row r="91" spans="1:15" s="7" customFormat="1" ht="14.25" customHeight="1">
      <c r="A91" s="858" t="s">
        <v>615</v>
      </c>
      <c r="B91" s="368">
        <v>2</v>
      </c>
      <c r="C91" s="369">
        <v>15</v>
      </c>
      <c r="D91" s="369">
        <v>17</v>
      </c>
      <c r="E91" s="440" t="s">
        <v>330</v>
      </c>
      <c r="F91" s="368">
        <v>2</v>
      </c>
      <c r="G91" s="368" t="s">
        <v>21</v>
      </c>
      <c r="H91" s="368">
        <v>32</v>
      </c>
      <c r="I91" s="368" t="s">
        <v>386</v>
      </c>
      <c r="J91" s="370" t="s">
        <v>385</v>
      </c>
      <c r="K91" s="368" t="s">
        <v>27</v>
      </c>
      <c r="L91" s="440" t="str">
        <f t="shared" si="9"/>
        <v>Fiziologija, lab. darbai  1/3 gr.   [[ lekt.V.Survilienė]]   Saulėtekio al. 7, C258         </v>
      </c>
      <c r="M91" s="440">
        <f t="shared" si="10"/>
        <v>215</v>
      </c>
      <c r="N91" s="368"/>
      <c r="O91" s="368"/>
    </row>
    <row r="92" spans="1:15" s="7" customFormat="1" ht="12.75">
      <c r="A92" s="368"/>
      <c r="B92" s="368">
        <v>3</v>
      </c>
      <c r="C92" s="369">
        <v>10</v>
      </c>
      <c r="D92" s="369">
        <v>12</v>
      </c>
      <c r="E92" s="440" t="s">
        <v>616</v>
      </c>
      <c r="F92" s="368">
        <v>2</v>
      </c>
      <c r="G92" s="441" t="s">
        <v>139</v>
      </c>
      <c r="H92" s="368">
        <v>32</v>
      </c>
      <c r="I92" s="368" t="s">
        <v>204</v>
      </c>
      <c r="J92" s="370" t="s">
        <v>15</v>
      </c>
      <c r="K92" s="368" t="s">
        <v>17</v>
      </c>
      <c r="L92" s="440" t="str">
        <f>E92&amp;I92&amp;J92</f>
        <v>  Anglų kalba    [[lekt.I.Rozgienė]]        AChA</v>
      </c>
      <c r="M92" s="440">
        <f>(B92*100)+C92</f>
        <v>310</v>
      </c>
      <c r="N92" s="368"/>
      <c r="O92" s="368"/>
    </row>
    <row r="93" spans="1:15" s="7" customFormat="1" ht="12.75">
      <c r="A93" s="434"/>
      <c r="B93" s="368">
        <v>3</v>
      </c>
      <c r="C93" s="369">
        <v>11</v>
      </c>
      <c r="D93" s="369">
        <v>12</v>
      </c>
      <c r="E93" s="440" t="s">
        <v>63</v>
      </c>
      <c r="F93" s="368"/>
      <c r="G93" s="629"/>
      <c r="H93" s="368"/>
      <c r="I93" s="368"/>
      <c r="J93" s="370"/>
      <c r="K93" s="368"/>
      <c r="L93" s="440" t="str">
        <f>E93&amp;I93&amp;J93</f>
        <v>E</v>
      </c>
      <c r="M93" s="440">
        <f>(B93*100)+C93</f>
        <v>311</v>
      </c>
      <c r="N93" s="368"/>
      <c r="O93" s="368"/>
    </row>
    <row r="94" spans="1:15" ht="12.75">
      <c r="A94" s="434"/>
      <c r="B94" s="368">
        <v>3</v>
      </c>
      <c r="C94" s="369">
        <v>12</v>
      </c>
      <c r="D94" s="369">
        <v>13</v>
      </c>
      <c r="E94" s="440" t="s">
        <v>456</v>
      </c>
      <c r="F94" s="368">
        <v>2</v>
      </c>
      <c r="G94" s="629" t="s">
        <v>132</v>
      </c>
      <c r="H94" s="368">
        <v>32</v>
      </c>
      <c r="I94" s="368" t="s">
        <v>755</v>
      </c>
      <c r="J94" s="370" t="s">
        <v>16</v>
      </c>
      <c r="K94" s="368" t="s">
        <v>11</v>
      </c>
      <c r="L94" s="440" t="str">
        <f t="shared" si="9"/>
        <v> Fizika,    seminaras          [[doc.V. Urbonienė]]        PChA</v>
      </c>
      <c r="M94" s="440">
        <f t="shared" si="10"/>
        <v>312</v>
      </c>
      <c r="N94" s="368"/>
      <c r="O94" s="368"/>
    </row>
    <row r="95" spans="1:15" s="7" customFormat="1" ht="14.25" customHeight="1">
      <c r="A95" s="368"/>
      <c r="B95" s="368">
        <v>3</v>
      </c>
      <c r="C95" s="369">
        <v>18</v>
      </c>
      <c r="D95" s="369"/>
      <c r="E95" s="440" t="s">
        <v>63</v>
      </c>
      <c r="F95" s="368"/>
      <c r="G95" s="368"/>
      <c r="H95" s="368"/>
      <c r="I95" s="368"/>
      <c r="J95" s="370"/>
      <c r="K95" s="368"/>
      <c r="L95" s="440" t="str">
        <f t="shared" si="9"/>
        <v>E</v>
      </c>
      <c r="M95" s="440">
        <f t="shared" si="10"/>
        <v>318</v>
      </c>
      <c r="N95" s="368"/>
      <c r="O95" s="368"/>
    </row>
    <row r="96" spans="1:15" s="7" customFormat="1" ht="14.25" customHeight="1">
      <c r="A96" s="434"/>
      <c r="B96" s="368">
        <v>4</v>
      </c>
      <c r="C96" s="369">
        <v>10</v>
      </c>
      <c r="D96" s="369">
        <v>12</v>
      </c>
      <c r="E96" s="550" t="s">
        <v>457</v>
      </c>
      <c r="F96" s="368">
        <v>2</v>
      </c>
      <c r="G96" s="629" t="s">
        <v>132</v>
      </c>
      <c r="H96" s="368">
        <v>32</v>
      </c>
      <c r="I96" s="368" t="s">
        <v>719</v>
      </c>
      <c r="J96" s="370" t="s">
        <v>117</v>
      </c>
      <c r="K96" s="368" t="s">
        <v>9</v>
      </c>
      <c r="L96" s="440" t="str">
        <f aca="true" t="shared" si="11" ref="L96:L105">E96&amp;I96&amp;J96</f>
        <v>      Matematika, seminaras                             [[asist. V. Šumskas]]  ASA</v>
      </c>
      <c r="M96" s="440">
        <f aca="true" t="shared" si="12" ref="M96:M105">(B96*100)+C96</f>
        <v>410</v>
      </c>
      <c r="N96" s="551"/>
      <c r="O96" s="368"/>
    </row>
    <row r="97" spans="1:15" s="7" customFormat="1" ht="14.25" customHeight="1">
      <c r="A97" s="368"/>
      <c r="B97" s="368">
        <v>4</v>
      </c>
      <c r="C97" s="369">
        <v>12</v>
      </c>
      <c r="D97" s="369">
        <v>14</v>
      </c>
      <c r="E97" s="440" t="s">
        <v>522</v>
      </c>
      <c r="F97" s="368">
        <v>2</v>
      </c>
      <c r="G97" s="705" t="s">
        <v>21</v>
      </c>
      <c r="H97" s="368">
        <v>32</v>
      </c>
      <c r="I97" s="368" t="s">
        <v>352</v>
      </c>
      <c r="J97" s="370" t="s">
        <v>520</v>
      </c>
      <c r="K97" s="368" t="s">
        <v>23</v>
      </c>
      <c r="L97" s="440" t="str">
        <f t="shared" si="11"/>
        <v> Organinė chemija                                         [[prof.A.Žilinskas]]                TChA</v>
      </c>
      <c r="M97" s="440">
        <f t="shared" si="12"/>
        <v>412</v>
      </c>
      <c r="N97" s="368"/>
      <c r="O97" s="368"/>
    </row>
    <row r="98" spans="1:15" s="7" customFormat="1" ht="14.25" customHeight="1">
      <c r="A98" s="368"/>
      <c r="B98" s="368">
        <v>4</v>
      </c>
      <c r="C98" s="369">
        <v>14</v>
      </c>
      <c r="D98" s="369"/>
      <c r="E98" s="440" t="s">
        <v>63</v>
      </c>
      <c r="F98" s="368"/>
      <c r="G98" s="441"/>
      <c r="H98" s="368"/>
      <c r="I98" s="368"/>
      <c r="J98" s="370"/>
      <c r="K98" s="368"/>
      <c r="L98" s="440" t="str">
        <f t="shared" si="11"/>
        <v>E</v>
      </c>
      <c r="M98" s="440">
        <f t="shared" si="12"/>
        <v>414</v>
      </c>
      <c r="N98" s="368"/>
      <c r="O98" s="368"/>
    </row>
    <row r="99" spans="1:15" s="7" customFormat="1" ht="12.75">
      <c r="A99" s="420" t="s">
        <v>125</v>
      </c>
      <c r="B99" s="368">
        <v>5</v>
      </c>
      <c r="C99" s="369">
        <v>8</v>
      </c>
      <c r="D99" s="369">
        <v>10</v>
      </c>
      <c r="E99" s="440" t="s">
        <v>521</v>
      </c>
      <c r="F99" s="368">
        <v>2</v>
      </c>
      <c r="G99" s="705" t="s">
        <v>21</v>
      </c>
      <c r="H99" s="368">
        <v>32</v>
      </c>
      <c r="I99" s="368" t="s">
        <v>436</v>
      </c>
      <c r="J99" s="370" t="s">
        <v>10</v>
      </c>
      <c r="K99" s="368" t="s">
        <v>23</v>
      </c>
      <c r="L99" s="440" t="str">
        <f t="shared" si="11"/>
        <v> 8,15 val.  [2]  Organinė chemija 1/2 sav.                                         [[prof. A.Žilinskas]]                NChA</v>
      </c>
      <c r="M99" s="440">
        <f t="shared" si="12"/>
        <v>508</v>
      </c>
      <c r="N99" s="368"/>
      <c r="O99" s="368"/>
    </row>
    <row r="100" spans="1:15" s="7" customFormat="1" ht="12.75">
      <c r="A100" s="420"/>
      <c r="B100" s="368">
        <v>5</v>
      </c>
      <c r="C100" s="369">
        <v>10</v>
      </c>
      <c r="D100" s="369">
        <v>11</v>
      </c>
      <c r="E100" s="440" t="s">
        <v>617</v>
      </c>
      <c r="F100" s="368">
        <v>4</v>
      </c>
      <c r="G100" s="629" t="s">
        <v>133</v>
      </c>
      <c r="H100" s="368">
        <v>16</v>
      </c>
      <c r="I100" s="368" t="s">
        <v>168</v>
      </c>
      <c r="J100" s="370" t="s">
        <v>15</v>
      </c>
      <c r="K100" s="368" t="s">
        <v>13</v>
      </c>
      <c r="L100" s="440" t="str">
        <f t="shared" si="11"/>
        <v>[1] Analizinė chemija       seminaras      ( 1/2 sav.) [[prof. A.Padarauskas]]  AChA</v>
      </c>
      <c r="M100" s="440">
        <f t="shared" si="12"/>
        <v>510</v>
      </c>
      <c r="N100" s="368"/>
      <c r="O100" s="368"/>
    </row>
    <row r="101" spans="1:15" s="7" customFormat="1" ht="12.75">
      <c r="A101" s="420"/>
      <c r="B101" s="368">
        <v>5</v>
      </c>
      <c r="C101" s="369">
        <v>11</v>
      </c>
      <c r="D101" s="369">
        <v>12</v>
      </c>
      <c r="E101" s="440" t="s">
        <v>475</v>
      </c>
      <c r="F101" s="368">
        <v>4</v>
      </c>
      <c r="G101" s="629" t="s">
        <v>132</v>
      </c>
      <c r="H101" s="368">
        <v>16</v>
      </c>
      <c r="I101" s="368" t="s">
        <v>168</v>
      </c>
      <c r="J101" s="370" t="s">
        <v>15</v>
      </c>
      <c r="K101" s="368" t="s">
        <v>13</v>
      </c>
      <c r="L101" s="440" t="str">
        <f t="shared" si="11"/>
        <v>[2] Analizinė chemija       seminaras      ( 1/2 sav.) [[prof. A.Padarauskas]]  AChA</v>
      </c>
      <c r="M101" s="440">
        <f t="shared" si="12"/>
        <v>511</v>
      </c>
      <c r="N101" s="368"/>
      <c r="O101" s="368"/>
    </row>
    <row r="102" spans="1:15" s="7" customFormat="1" ht="12.75">
      <c r="A102" s="420"/>
      <c r="B102" s="368">
        <v>5</v>
      </c>
      <c r="C102" s="369">
        <v>12</v>
      </c>
      <c r="D102" s="369">
        <v>16</v>
      </c>
      <c r="E102" s="440" t="s">
        <v>169</v>
      </c>
      <c r="F102" s="368">
        <v>4</v>
      </c>
      <c r="G102" s="629" t="s">
        <v>132</v>
      </c>
      <c r="H102" s="368">
        <v>32</v>
      </c>
      <c r="I102" s="368" t="s">
        <v>625</v>
      </c>
      <c r="J102" s="370" t="s">
        <v>97</v>
      </c>
      <c r="K102" s="368" t="s">
        <v>13</v>
      </c>
      <c r="L102" s="440" t="str">
        <f>E102&amp;I102&amp;J102</f>
        <v> Analizinė chemija        lab. darbai      (1/2 gr. 1/2 sav.) [[prof.A.Ramanavičienė, j.a. A. Žilionis]]   AChL</v>
      </c>
      <c r="M102" s="440">
        <f t="shared" si="12"/>
        <v>512</v>
      </c>
      <c r="N102" s="368"/>
      <c r="O102" s="368"/>
    </row>
    <row r="103" spans="1:15" s="7" customFormat="1" ht="14.25" customHeight="1">
      <c r="A103" s="368"/>
      <c r="B103" s="368">
        <v>5</v>
      </c>
      <c r="C103" s="369">
        <v>16</v>
      </c>
      <c r="D103" s="369"/>
      <c r="E103" s="440" t="s">
        <v>63</v>
      </c>
      <c r="F103" s="368"/>
      <c r="G103" s="368"/>
      <c r="H103" s="368"/>
      <c r="I103" s="368"/>
      <c r="J103" s="370"/>
      <c r="K103" s="368"/>
      <c r="L103" s="440" t="str">
        <f t="shared" si="11"/>
        <v>E</v>
      </c>
      <c r="M103" s="440">
        <f t="shared" si="12"/>
        <v>516</v>
      </c>
      <c r="N103" s="368"/>
      <c r="O103" s="368"/>
    </row>
    <row r="104" spans="1:15" s="7" customFormat="1" ht="14.25" customHeight="1">
      <c r="A104" s="858" t="s">
        <v>615</v>
      </c>
      <c r="B104" s="368">
        <v>5</v>
      </c>
      <c r="C104" s="369">
        <v>11</v>
      </c>
      <c r="D104" s="369">
        <v>13</v>
      </c>
      <c r="E104" s="555" t="s">
        <v>295</v>
      </c>
      <c r="F104" s="368">
        <v>2</v>
      </c>
      <c r="G104" s="629" t="s">
        <v>21</v>
      </c>
      <c r="H104" s="368">
        <v>32</v>
      </c>
      <c r="I104" s="368" t="s">
        <v>384</v>
      </c>
      <c r="J104" s="370" t="s">
        <v>383</v>
      </c>
      <c r="K104" s="368" t="s">
        <v>27</v>
      </c>
      <c r="L104" s="440" t="str">
        <f t="shared" si="11"/>
        <v>[1]  Fiziologija, 1/2 sav.                                   [[prof.O.Rukšėnas]]  Saulėtekio al. 7, R207 aud.      </v>
      </c>
      <c r="M104" s="440">
        <f t="shared" si="12"/>
        <v>511</v>
      </c>
      <c r="N104" s="368"/>
      <c r="O104" s="368"/>
    </row>
    <row r="105" spans="1:15" s="7" customFormat="1" ht="12.75">
      <c r="A105" s="368"/>
      <c r="B105" s="368">
        <v>5</v>
      </c>
      <c r="C105" s="369">
        <v>13</v>
      </c>
      <c r="D105" s="369"/>
      <c r="E105" s="440" t="s">
        <v>63</v>
      </c>
      <c r="F105" s="368"/>
      <c r="G105" s="441"/>
      <c r="H105" s="368"/>
      <c r="I105" s="368"/>
      <c r="J105" s="370"/>
      <c r="K105" s="368"/>
      <c r="L105" s="440" t="str">
        <f t="shared" si="11"/>
        <v>E</v>
      </c>
      <c r="M105" s="440">
        <f t="shared" si="12"/>
        <v>513</v>
      </c>
      <c r="N105" s="368"/>
      <c r="O105" s="368"/>
    </row>
    <row r="106" spans="1:15" s="7" customFormat="1" ht="12.75">
      <c r="A106" s="368"/>
      <c r="B106" s="368">
        <v>1</v>
      </c>
      <c r="C106" s="369">
        <v>10</v>
      </c>
      <c r="D106" s="369">
        <v>12</v>
      </c>
      <c r="E106" s="552" t="s">
        <v>63</v>
      </c>
      <c r="F106" s="368"/>
      <c r="G106" s="368"/>
      <c r="H106" s="368"/>
      <c r="I106" s="368"/>
      <c r="J106" s="370"/>
      <c r="K106" s="368"/>
      <c r="L106" s="552" t="str">
        <f aca="true" t="shared" si="13" ref="L106:L119">E106&amp;I106&amp;J106</f>
        <v>E</v>
      </c>
      <c r="M106" s="552">
        <f aca="true" t="shared" si="14" ref="M106:M119">(B106*100)+C106</f>
        <v>110</v>
      </c>
      <c r="N106" s="368"/>
      <c r="O106" s="368"/>
    </row>
    <row r="107" spans="1:15" s="7" customFormat="1" ht="12.75">
      <c r="A107" s="434"/>
      <c r="B107" s="368">
        <v>1</v>
      </c>
      <c r="C107" s="369">
        <v>12</v>
      </c>
      <c r="D107" s="369">
        <v>14</v>
      </c>
      <c r="E107" s="552" t="s">
        <v>458</v>
      </c>
      <c r="F107" s="368">
        <v>2</v>
      </c>
      <c r="G107" s="629" t="s">
        <v>133</v>
      </c>
      <c r="H107" s="368">
        <v>32</v>
      </c>
      <c r="I107" s="368" t="s">
        <v>528</v>
      </c>
      <c r="J107" s="553" t="s">
        <v>8</v>
      </c>
      <c r="K107" s="368" t="s">
        <v>23</v>
      </c>
      <c r="L107" s="552" t="str">
        <f t="shared" si="13"/>
        <v>Organinė chemija,                   seminaras                         [[doc. R. Vaitkus]]    KDA</v>
      </c>
      <c r="M107" s="552">
        <f t="shared" si="14"/>
        <v>112</v>
      </c>
      <c r="N107" s="368"/>
      <c r="O107" s="368"/>
    </row>
    <row r="108" spans="1:15" s="7" customFormat="1" ht="12.75">
      <c r="A108" s="434"/>
      <c r="B108" s="368">
        <v>1</v>
      </c>
      <c r="C108" s="369">
        <v>14</v>
      </c>
      <c r="D108" s="369">
        <v>15</v>
      </c>
      <c r="E108" s="552" t="s">
        <v>63</v>
      </c>
      <c r="F108" s="368"/>
      <c r="G108" s="629"/>
      <c r="H108" s="368"/>
      <c r="I108" s="368"/>
      <c r="J108" s="553"/>
      <c r="K108" s="368"/>
      <c r="L108" s="552" t="str">
        <f t="shared" si="13"/>
        <v>E</v>
      </c>
      <c r="M108" s="552">
        <f t="shared" si="14"/>
        <v>114</v>
      </c>
      <c r="N108" s="368"/>
      <c r="O108" s="368"/>
    </row>
    <row r="109" spans="1:15" s="7" customFormat="1" ht="12.75">
      <c r="A109" s="368"/>
      <c r="B109" s="368">
        <v>1</v>
      </c>
      <c r="C109" s="369">
        <v>15</v>
      </c>
      <c r="D109" s="369">
        <v>17</v>
      </c>
      <c r="E109" s="552" t="s">
        <v>731</v>
      </c>
      <c r="F109" s="368">
        <v>2</v>
      </c>
      <c r="G109" s="705" t="s">
        <v>118</v>
      </c>
      <c r="H109" s="368">
        <v>24</v>
      </c>
      <c r="I109" s="368" t="s">
        <v>730</v>
      </c>
      <c r="J109" s="370" t="s">
        <v>432</v>
      </c>
      <c r="K109" s="368" t="s">
        <v>11</v>
      </c>
      <c r="L109" s="552" t="str">
        <f t="shared" si="13"/>
        <v>   Fizika,    lab. darbai        [[doc.A. Maršalka]]                 FF, III r.,  520 lab., Saulėtekio al. 9</v>
      </c>
      <c r="M109" s="552">
        <f t="shared" si="14"/>
        <v>115</v>
      </c>
      <c r="N109" s="368"/>
      <c r="O109" s="368"/>
    </row>
    <row r="110" spans="1:15" s="7" customFormat="1" ht="12.75">
      <c r="A110" s="368"/>
      <c r="B110" s="368">
        <v>1</v>
      </c>
      <c r="C110" s="369">
        <v>17</v>
      </c>
      <c r="D110" s="369"/>
      <c r="E110" s="442" t="s">
        <v>63</v>
      </c>
      <c r="F110" s="368"/>
      <c r="G110" s="368"/>
      <c r="H110" s="368"/>
      <c r="I110" s="368" t="s">
        <v>197</v>
      </c>
      <c r="J110" s="370"/>
      <c r="K110" s="368"/>
      <c r="L110" s="552" t="str">
        <f t="shared" si="13"/>
        <v>Er</v>
      </c>
      <c r="M110" s="552">
        <f t="shared" si="14"/>
        <v>117</v>
      </c>
      <c r="N110" s="368"/>
      <c r="O110" s="368"/>
    </row>
    <row r="111" spans="1:15" ht="12.75">
      <c r="A111" s="368"/>
      <c r="B111" s="368">
        <v>2</v>
      </c>
      <c r="C111" s="369">
        <v>12</v>
      </c>
      <c r="D111" s="369">
        <v>14</v>
      </c>
      <c r="E111" s="552" t="s">
        <v>454</v>
      </c>
      <c r="F111" s="368">
        <v>2</v>
      </c>
      <c r="G111" s="629" t="s">
        <v>133</v>
      </c>
      <c r="H111" s="368">
        <v>32</v>
      </c>
      <c r="I111" s="368" t="s">
        <v>437</v>
      </c>
      <c r="J111" s="370" t="s">
        <v>520</v>
      </c>
      <c r="K111" s="368" t="s">
        <v>9</v>
      </c>
      <c r="L111" s="552" t="str">
        <f>E111&amp;I111&amp;J111</f>
        <v>Matematika, seminaras   [[doc. A.Kavaliauskas]]  TChA</v>
      </c>
      <c r="M111" s="552">
        <f>(B111*100)+C111</f>
        <v>212</v>
      </c>
      <c r="N111" s="368"/>
      <c r="O111" s="368"/>
    </row>
    <row r="112" spans="2:15" ht="12.75">
      <c r="B112" s="368">
        <v>2</v>
      </c>
      <c r="C112" s="369">
        <v>14</v>
      </c>
      <c r="D112" s="369">
        <v>16</v>
      </c>
      <c r="E112" s="552" t="s">
        <v>63</v>
      </c>
      <c r="F112" s="368"/>
      <c r="G112" s="629"/>
      <c r="H112" s="368"/>
      <c r="I112" s="368"/>
      <c r="J112" s="370"/>
      <c r="K112" s="368"/>
      <c r="L112" s="552" t="str">
        <f t="shared" si="13"/>
        <v>E</v>
      </c>
      <c r="M112" s="552">
        <f>(B112*100)+C112</f>
        <v>214</v>
      </c>
      <c r="N112" s="368"/>
      <c r="O112" s="368"/>
    </row>
    <row r="113" spans="2:15" s="7" customFormat="1" ht="12.75">
      <c r="B113" s="368">
        <v>2</v>
      </c>
      <c r="C113" s="369">
        <v>16</v>
      </c>
      <c r="D113" s="369">
        <v>20</v>
      </c>
      <c r="E113" s="440" t="s">
        <v>619</v>
      </c>
      <c r="F113" s="368">
        <v>2</v>
      </c>
      <c r="G113" s="629" t="s">
        <v>132</v>
      </c>
      <c r="H113" s="368">
        <v>32</v>
      </c>
      <c r="I113" s="368" t="s">
        <v>673</v>
      </c>
      <c r="J113" s="370" t="s">
        <v>166</v>
      </c>
      <c r="K113" s="368" t="s">
        <v>23</v>
      </c>
      <c r="L113" s="440" t="str">
        <f>E113&amp;I113&amp;J113</f>
        <v>Organinė chemija, lab. darbai   04.01-06.01 (9-16 savaitė)[[prof.S. Tumkevičius, dokt. I. Baškirova]]     OChL</v>
      </c>
      <c r="M113" s="552">
        <f>(B113*100)+C113</f>
        <v>216</v>
      </c>
      <c r="N113" s="368"/>
      <c r="O113" s="368"/>
    </row>
    <row r="114" spans="2:15" s="7" customFormat="1" ht="12.75">
      <c r="B114" s="368">
        <v>2</v>
      </c>
      <c r="C114" s="369">
        <v>20</v>
      </c>
      <c r="D114" s="867" t="s">
        <v>63</v>
      </c>
      <c r="E114" s="440"/>
      <c r="F114" s="368"/>
      <c r="G114" s="368"/>
      <c r="H114" s="368"/>
      <c r="I114" s="439"/>
      <c r="J114" s="370"/>
      <c r="K114" s="368"/>
      <c r="L114" s="552" t="s">
        <v>63</v>
      </c>
      <c r="M114" s="552">
        <f>(B114*100)+C114</f>
        <v>220</v>
      </c>
      <c r="N114" s="368"/>
      <c r="O114" s="368"/>
    </row>
    <row r="115" spans="1:15" s="7" customFormat="1" ht="12.75">
      <c r="A115" s="858" t="s">
        <v>614</v>
      </c>
      <c r="B115" s="368">
        <v>2</v>
      </c>
      <c r="C115" s="369">
        <v>11</v>
      </c>
      <c r="D115" s="369">
        <v>13</v>
      </c>
      <c r="E115" s="552" t="s">
        <v>330</v>
      </c>
      <c r="F115" s="368">
        <v>2</v>
      </c>
      <c r="G115" s="368" t="s">
        <v>21</v>
      </c>
      <c r="H115" s="368">
        <v>32</v>
      </c>
      <c r="I115" s="368" t="s">
        <v>386</v>
      </c>
      <c r="J115" s="370" t="s">
        <v>385</v>
      </c>
      <c r="K115" s="368" t="s">
        <v>27</v>
      </c>
      <c r="L115" s="552" t="str">
        <f t="shared" si="13"/>
        <v>Fiziologija, lab. darbai  1/3 gr.   [[ lekt.V.Survilienė]]   Saulėtekio al. 7, C258         </v>
      </c>
      <c r="M115" s="552">
        <f t="shared" si="14"/>
        <v>211</v>
      </c>
      <c r="N115" s="368"/>
      <c r="O115" s="368"/>
    </row>
    <row r="116" spans="1:15" s="7" customFormat="1" ht="12.75">
      <c r="A116" s="859"/>
      <c r="B116" s="368">
        <v>2</v>
      </c>
      <c r="C116" s="369">
        <v>13</v>
      </c>
      <c r="D116" s="369">
        <v>15</v>
      </c>
      <c r="E116" s="552" t="s">
        <v>388</v>
      </c>
      <c r="F116" s="368">
        <v>2</v>
      </c>
      <c r="G116" s="629" t="s">
        <v>21</v>
      </c>
      <c r="H116" s="368">
        <v>32</v>
      </c>
      <c r="I116" s="368" t="s">
        <v>214</v>
      </c>
      <c r="J116" s="370" t="s">
        <v>383</v>
      </c>
      <c r="K116" s="434"/>
      <c r="L116" s="552" t="str">
        <f t="shared" si="13"/>
        <v>Fiziologija         [[lprof.O.Rukšėnas]]  Saulėtekio al. 7, R207 aud.      </v>
      </c>
      <c r="M116" s="552">
        <f t="shared" si="14"/>
        <v>213</v>
      </c>
      <c r="N116" s="368"/>
      <c r="O116" s="368"/>
    </row>
    <row r="117" spans="1:15" ht="12.75">
      <c r="A117" s="858"/>
      <c r="B117" s="368">
        <v>2</v>
      </c>
      <c r="C117" s="369">
        <v>15</v>
      </c>
      <c r="D117" s="369">
        <v>17</v>
      </c>
      <c r="E117" s="552" t="s">
        <v>330</v>
      </c>
      <c r="F117" s="368">
        <v>2</v>
      </c>
      <c r="G117" s="368" t="s">
        <v>21</v>
      </c>
      <c r="H117" s="368">
        <v>32</v>
      </c>
      <c r="I117" s="368" t="s">
        <v>386</v>
      </c>
      <c r="J117" s="370" t="s">
        <v>385</v>
      </c>
      <c r="K117" s="368" t="s">
        <v>27</v>
      </c>
      <c r="L117" s="552" t="str">
        <f t="shared" si="13"/>
        <v>Fiziologija, lab. darbai  1/3 gr.   [[ lekt.V.Survilienė]]   Saulėtekio al. 7, C258         </v>
      </c>
      <c r="M117" s="552">
        <f t="shared" si="14"/>
        <v>215</v>
      </c>
      <c r="N117" s="368"/>
      <c r="O117" s="368"/>
    </row>
    <row r="118" spans="1:15" ht="12.75">
      <c r="A118" s="858"/>
      <c r="B118" s="368">
        <v>2</v>
      </c>
      <c r="C118" s="369">
        <v>17</v>
      </c>
      <c r="D118" s="369">
        <v>19</v>
      </c>
      <c r="E118" s="552" t="s">
        <v>330</v>
      </c>
      <c r="F118" s="368">
        <v>2</v>
      </c>
      <c r="G118" s="368" t="s">
        <v>21</v>
      </c>
      <c r="H118" s="368">
        <v>32</v>
      </c>
      <c r="I118" s="368" t="s">
        <v>386</v>
      </c>
      <c r="J118" s="370" t="s">
        <v>385</v>
      </c>
      <c r="K118" s="368" t="s">
        <v>27</v>
      </c>
      <c r="L118" s="552" t="str">
        <f t="shared" si="13"/>
        <v>Fiziologija, lab. darbai  1/3 gr.   [[ lekt.V.Survilienė]]   Saulėtekio al. 7, C258         </v>
      </c>
      <c r="M118" s="552">
        <f t="shared" si="14"/>
        <v>217</v>
      </c>
      <c r="N118" s="368"/>
      <c r="O118" s="368"/>
    </row>
    <row r="119" spans="1:15" ht="12.75">
      <c r="A119" s="368"/>
      <c r="B119" s="368">
        <v>2</v>
      </c>
      <c r="C119" s="369">
        <v>19</v>
      </c>
      <c r="D119" s="369"/>
      <c r="E119" s="552" t="s">
        <v>63</v>
      </c>
      <c r="F119" s="368">
        <v>2</v>
      </c>
      <c r="G119" s="368" t="s">
        <v>21</v>
      </c>
      <c r="H119" s="368"/>
      <c r="I119" s="368"/>
      <c r="J119" s="370"/>
      <c r="K119" s="368"/>
      <c r="L119" s="552" t="str">
        <f t="shared" si="13"/>
        <v>E</v>
      </c>
      <c r="M119" s="552">
        <f t="shared" si="14"/>
        <v>219</v>
      </c>
      <c r="N119" s="368"/>
      <c r="O119" s="368"/>
    </row>
    <row r="120" spans="1:15" s="7" customFormat="1" ht="12.75">
      <c r="A120" s="434"/>
      <c r="B120" s="368">
        <v>3</v>
      </c>
      <c r="C120" s="369">
        <v>10</v>
      </c>
      <c r="D120" s="369">
        <v>12</v>
      </c>
      <c r="E120" s="552" t="s">
        <v>459</v>
      </c>
      <c r="F120" s="368">
        <v>2</v>
      </c>
      <c r="G120" s="629" t="s">
        <v>133</v>
      </c>
      <c r="H120" s="368">
        <v>24</v>
      </c>
      <c r="I120" s="368" t="s">
        <v>757</v>
      </c>
      <c r="J120" s="370" t="s">
        <v>16</v>
      </c>
      <c r="K120" s="368" t="s">
        <v>11</v>
      </c>
      <c r="L120" s="552" t="str">
        <f>E120&amp;I120&amp;J120</f>
        <v>Fizika, seminaras  [[doc.V.Urbonienė]  PChA</v>
      </c>
      <c r="M120" s="552">
        <f>(B120*100)+C120</f>
        <v>310</v>
      </c>
      <c r="N120" s="368"/>
      <c r="O120" s="368"/>
    </row>
    <row r="121" spans="1:15" s="7" customFormat="1" ht="12.75">
      <c r="A121" s="864"/>
      <c r="B121" s="368">
        <v>3</v>
      </c>
      <c r="C121" s="369">
        <v>12</v>
      </c>
      <c r="D121" s="369">
        <v>14</v>
      </c>
      <c r="E121" s="552" t="s">
        <v>63</v>
      </c>
      <c r="F121" s="368"/>
      <c r="G121" s="629"/>
      <c r="H121" s="368"/>
      <c r="I121" s="368"/>
      <c r="J121" s="370"/>
      <c r="K121" s="368"/>
      <c r="L121" s="552"/>
      <c r="M121" s="552">
        <f>(B121*100)+C121</f>
        <v>312</v>
      </c>
      <c r="N121" s="368"/>
      <c r="O121" s="368"/>
    </row>
    <row r="122" spans="1:15" ht="12.75">
      <c r="A122" s="434"/>
      <c r="B122" s="368">
        <v>3</v>
      </c>
      <c r="C122" s="369">
        <v>16</v>
      </c>
      <c r="D122" s="369"/>
      <c r="E122" s="552" t="s">
        <v>63</v>
      </c>
      <c r="F122" s="368"/>
      <c r="G122" s="368"/>
      <c r="H122" s="368"/>
      <c r="I122" s="368"/>
      <c r="J122" s="370"/>
      <c r="K122" s="368"/>
      <c r="L122" s="552" t="str">
        <f aca="true" t="shared" si="15" ref="L122:L129">E122&amp;I122&amp;J122</f>
        <v>E</v>
      </c>
      <c r="M122" s="552">
        <f aca="true" t="shared" si="16" ref="M122:M129">(B122*100)+C122</f>
        <v>316</v>
      </c>
      <c r="N122" s="368"/>
      <c r="O122" s="368"/>
    </row>
    <row r="123" spans="1:15" s="7" customFormat="1" ht="12.75" customHeight="1">
      <c r="A123" s="368"/>
      <c r="B123" s="368">
        <v>4</v>
      </c>
      <c r="C123" s="369">
        <v>10</v>
      </c>
      <c r="D123" s="369">
        <v>12</v>
      </c>
      <c r="E123" s="552" t="s">
        <v>460</v>
      </c>
      <c r="F123" s="368">
        <v>2</v>
      </c>
      <c r="G123" s="629" t="s">
        <v>133</v>
      </c>
      <c r="H123" s="368">
        <v>32</v>
      </c>
      <c r="I123" s="368" t="s">
        <v>766</v>
      </c>
      <c r="J123" s="370" t="s">
        <v>10</v>
      </c>
      <c r="K123" s="368" t="s">
        <v>9</v>
      </c>
      <c r="L123" s="552" t="str">
        <f t="shared" si="15"/>
        <v>  Matematika, seminaras    [[asist. R. Juodagalvytė]]  NChA</v>
      </c>
      <c r="M123" s="552">
        <f t="shared" si="16"/>
        <v>410</v>
      </c>
      <c r="N123" s="368"/>
      <c r="O123" s="368"/>
    </row>
    <row r="124" spans="1:15" s="7" customFormat="1" ht="15" customHeight="1">
      <c r="A124" s="434"/>
      <c r="B124" s="368">
        <v>4</v>
      </c>
      <c r="C124" s="369">
        <v>15</v>
      </c>
      <c r="D124" s="369">
        <v>16</v>
      </c>
      <c r="E124" s="556" t="s">
        <v>415</v>
      </c>
      <c r="F124" s="368">
        <v>2</v>
      </c>
      <c r="G124" s="368" t="s">
        <v>21</v>
      </c>
      <c r="H124" s="434">
        <v>16</v>
      </c>
      <c r="I124" s="368" t="s">
        <v>352</v>
      </c>
      <c r="J124" s="370" t="s">
        <v>25</v>
      </c>
      <c r="K124" s="368" t="s">
        <v>23</v>
      </c>
      <c r="L124" s="552" t="str">
        <f>E124&amp;I124&amp;J124</f>
        <v>14-16 val. Organinė chemija     1/2 sav.                                         [[prof.A.Žilinskas]]                OChA</v>
      </c>
      <c r="M124" s="552">
        <f>(B124*100)+C124</f>
        <v>415</v>
      </c>
      <c r="N124" s="368"/>
      <c r="O124" s="368"/>
    </row>
    <row r="125" spans="1:15" s="7" customFormat="1" ht="12.75">
      <c r="A125" s="434"/>
      <c r="B125" s="368">
        <v>4</v>
      </c>
      <c r="C125" s="369">
        <v>16</v>
      </c>
      <c r="D125" s="369"/>
      <c r="E125" s="442" t="s">
        <v>63</v>
      </c>
      <c r="F125" s="368"/>
      <c r="G125" s="368"/>
      <c r="H125" s="434"/>
      <c r="I125" s="439"/>
      <c r="J125" s="370"/>
      <c r="K125" s="368"/>
      <c r="L125" s="552" t="str">
        <f>E125&amp;I125&amp;J125</f>
        <v>E</v>
      </c>
      <c r="M125" s="552">
        <f>(B125*100)+C125</f>
        <v>416</v>
      </c>
      <c r="N125" s="368"/>
      <c r="O125" s="368"/>
    </row>
    <row r="126" spans="1:16" s="7" customFormat="1" ht="12.75">
      <c r="A126" s="420" t="s">
        <v>125</v>
      </c>
      <c r="B126" s="368">
        <v>5</v>
      </c>
      <c r="C126" s="369">
        <v>8</v>
      </c>
      <c r="D126" s="369">
        <v>12</v>
      </c>
      <c r="E126" s="556" t="s">
        <v>387</v>
      </c>
      <c r="F126" s="368">
        <v>2</v>
      </c>
      <c r="G126" s="368" t="s">
        <v>21</v>
      </c>
      <c r="H126" s="368">
        <v>32</v>
      </c>
      <c r="I126" s="368" t="s">
        <v>352</v>
      </c>
      <c r="J126" s="370" t="s">
        <v>10</v>
      </c>
      <c r="K126" s="368" t="s">
        <v>23</v>
      </c>
      <c r="L126" s="552" t="str">
        <f t="shared" si="15"/>
        <v> 8,30 val.  Organinė chemija                                          [[prof.A.Žilinskas]]                NChA</v>
      </c>
      <c r="M126" s="552">
        <f t="shared" si="16"/>
        <v>508</v>
      </c>
      <c r="N126" s="368"/>
      <c r="O126" s="368"/>
      <c r="P126" s="3"/>
    </row>
    <row r="127" spans="1:16" s="7" customFormat="1" ht="12.75">
      <c r="A127" s="420"/>
      <c r="B127" s="368">
        <v>5</v>
      </c>
      <c r="C127" s="369">
        <v>12</v>
      </c>
      <c r="D127" s="369">
        <v>13</v>
      </c>
      <c r="E127" s="556" t="s">
        <v>63</v>
      </c>
      <c r="F127" s="368"/>
      <c r="G127" s="368"/>
      <c r="H127" s="368"/>
      <c r="I127" s="368"/>
      <c r="J127" s="370"/>
      <c r="K127" s="368"/>
      <c r="L127" s="552" t="str">
        <f t="shared" si="15"/>
        <v>E</v>
      </c>
      <c r="M127" s="552">
        <f t="shared" si="16"/>
        <v>512</v>
      </c>
      <c r="N127" s="368"/>
      <c r="O127" s="368"/>
      <c r="P127" s="3"/>
    </row>
    <row r="128" spans="1:15" s="7" customFormat="1" ht="12.75">
      <c r="A128" s="858" t="s">
        <v>615</v>
      </c>
      <c r="B128" s="368">
        <v>5</v>
      </c>
      <c r="C128" s="369">
        <v>13</v>
      </c>
      <c r="D128" s="369">
        <v>15</v>
      </c>
      <c r="E128" s="555" t="s">
        <v>295</v>
      </c>
      <c r="F128" s="368">
        <v>2</v>
      </c>
      <c r="G128" s="629" t="s">
        <v>21</v>
      </c>
      <c r="H128" s="368">
        <v>16</v>
      </c>
      <c r="I128" s="368" t="s">
        <v>214</v>
      </c>
      <c r="J128" s="370" t="s">
        <v>383</v>
      </c>
      <c r="K128" s="368" t="s">
        <v>27</v>
      </c>
      <c r="L128" s="552" t="str">
        <f t="shared" si="15"/>
        <v>[1]  Fiziologija, 1/2 sav.                                   [[lprof.O.Rukšėnas]]  Saulėtekio al. 7, R207 aud.      </v>
      </c>
      <c r="M128" s="552">
        <f t="shared" si="16"/>
        <v>513</v>
      </c>
      <c r="N128" s="368"/>
      <c r="O128" s="368"/>
    </row>
    <row r="129" spans="1:16" s="7" customFormat="1" ht="13.5" thickBot="1">
      <c r="A129" s="434"/>
      <c r="B129" s="368">
        <v>5</v>
      </c>
      <c r="C129" s="369">
        <v>15</v>
      </c>
      <c r="D129" s="369"/>
      <c r="E129" s="552" t="s">
        <v>63</v>
      </c>
      <c r="F129" s="368">
        <v>2</v>
      </c>
      <c r="G129" s="368" t="s">
        <v>133</v>
      </c>
      <c r="H129" s="368"/>
      <c r="I129" s="368"/>
      <c r="J129" s="370"/>
      <c r="K129" s="368"/>
      <c r="L129" s="552" t="str">
        <f t="shared" si="15"/>
        <v>E</v>
      </c>
      <c r="M129" s="552">
        <f t="shared" si="16"/>
        <v>515</v>
      </c>
      <c r="N129" s="368"/>
      <c r="O129" s="368"/>
      <c r="P129" s="181"/>
    </row>
    <row r="130" spans="1:15" ht="12.75">
      <c r="A130" s="368"/>
      <c r="B130" s="368">
        <v>1</v>
      </c>
      <c r="C130" s="369">
        <v>8</v>
      </c>
      <c r="D130" s="369"/>
      <c r="E130" s="433" t="s">
        <v>63</v>
      </c>
      <c r="F130" s="368">
        <v>4</v>
      </c>
      <c r="G130" s="368" t="s">
        <v>7</v>
      </c>
      <c r="H130" s="368"/>
      <c r="I130" s="368"/>
      <c r="J130" s="370"/>
      <c r="K130" s="368"/>
      <c r="L130" s="433" t="str">
        <f aca="true" t="shared" si="17" ref="L130:L138">E130&amp;I130&amp;J130</f>
        <v>E</v>
      </c>
      <c r="M130" s="433">
        <f aca="true" t="shared" si="18" ref="M130:M135">(B130*100)+C130</f>
        <v>108</v>
      </c>
      <c r="N130" s="368"/>
      <c r="O130" s="368"/>
    </row>
    <row r="131" spans="1:15" s="7" customFormat="1" ht="12.75">
      <c r="A131" s="368"/>
      <c r="B131" s="368">
        <v>2</v>
      </c>
      <c r="C131" s="369">
        <v>8</v>
      </c>
      <c r="D131" s="369">
        <v>10</v>
      </c>
      <c r="E131" s="433" t="s">
        <v>728</v>
      </c>
      <c r="F131" s="368">
        <v>4</v>
      </c>
      <c r="G131" s="629" t="s">
        <v>12</v>
      </c>
      <c r="H131" s="368">
        <v>32</v>
      </c>
      <c r="I131" s="368" t="s">
        <v>745</v>
      </c>
      <c r="J131" s="370" t="s">
        <v>8</v>
      </c>
      <c r="K131" s="368" t="s">
        <v>236</v>
      </c>
      <c r="L131" s="433" t="str">
        <f t="shared" si="17"/>
        <v>Pagrindinių grupių elementų chemija                       [[asist.J. Gaidukevič]]   KDA</v>
      </c>
      <c r="M131" s="433">
        <f t="shared" si="18"/>
        <v>208</v>
      </c>
      <c r="N131" s="368"/>
      <c r="O131" s="368"/>
    </row>
    <row r="132" spans="1:15" ht="12.75">
      <c r="A132" s="368"/>
      <c r="B132" s="368">
        <v>2</v>
      </c>
      <c r="C132" s="369">
        <v>10</v>
      </c>
      <c r="D132" s="557"/>
      <c r="E132" s="433" t="s">
        <v>63</v>
      </c>
      <c r="F132" s="368">
        <v>4</v>
      </c>
      <c r="G132" s="368" t="s">
        <v>12</v>
      </c>
      <c r="H132" s="434"/>
      <c r="I132" s="434"/>
      <c r="J132" s="370"/>
      <c r="K132" s="368"/>
      <c r="L132" s="433" t="str">
        <f t="shared" si="17"/>
        <v>E</v>
      </c>
      <c r="M132" s="433">
        <f t="shared" si="18"/>
        <v>210</v>
      </c>
      <c r="N132" s="368"/>
      <c r="O132" s="368"/>
    </row>
    <row r="133" spans="1:15" ht="12.75">
      <c r="A133" s="368"/>
      <c r="B133" s="368">
        <v>3</v>
      </c>
      <c r="C133" s="369">
        <v>10</v>
      </c>
      <c r="D133" s="369">
        <v>12</v>
      </c>
      <c r="E133" s="433" t="s">
        <v>88</v>
      </c>
      <c r="F133" s="368">
        <v>4</v>
      </c>
      <c r="G133" s="629" t="s">
        <v>7</v>
      </c>
      <c r="H133" s="368">
        <v>32</v>
      </c>
      <c r="I133" s="368" t="s">
        <v>195</v>
      </c>
      <c r="J133" s="370" t="s">
        <v>8</v>
      </c>
      <c r="K133" s="368" t="s">
        <v>24</v>
      </c>
      <c r="L133" s="433" t="str">
        <f t="shared" si="17"/>
        <v>Fizikinė chemija      [[prof. H.Cesiulis]]      KDA</v>
      </c>
      <c r="M133" s="433">
        <f t="shared" si="18"/>
        <v>310</v>
      </c>
      <c r="N133" s="368"/>
      <c r="O133" s="368"/>
    </row>
    <row r="134" spans="1:15" ht="12.75">
      <c r="A134" s="368"/>
      <c r="B134" s="368">
        <v>3</v>
      </c>
      <c r="C134" s="369">
        <v>12</v>
      </c>
      <c r="D134" s="369">
        <v>13</v>
      </c>
      <c r="E134" s="433" t="s">
        <v>564</v>
      </c>
      <c r="F134" s="368">
        <v>4</v>
      </c>
      <c r="G134" s="629" t="s">
        <v>12</v>
      </c>
      <c r="H134" s="368"/>
      <c r="I134" s="368" t="s">
        <v>433</v>
      </c>
      <c r="J134" s="370" t="s">
        <v>563</v>
      </c>
      <c r="K134" s="368" t="s">
        <v>23</v>
      </c>
      <c r="L134" s="547" t="str">
        <f t="shared" si="17"/>
        <v>Organinės  chemijos konsultacija[[prof.E.Orentas]]     215 k.</v>
      </c>
      <c r="M134" s="433">
        <f t="shared" si="18"/>
        <v>312</v>
      </c>
      <c r="N134" s="368"/>
      <c r="O134" s="368"/>
    </row>
    <row r="135" spans="1:15" ht="12.75">
      <c r="A135" s="368"/>
      <c r="B135" s="368">
        <v>3</v>
      </c>
      <c r="C135" s="369">
        <v>13</v>
      </c>
      <c r="D135" s="369"/>
      <c r="E135" s="433" t="s">
        <v>63</v>
      </c>
      <c r="F135" s="368">
        <v>4</v>
      </c>
      <c r="G135" s="368" t="s">
        <v>7</v>
      </c>
      <c r="H135" s="368"/>
      <c r="I135" s="368"/>
      <c r="J135" s="370"/>
      <c r="K135" s="368"/>
      <c r="L135" s="433" t="str">
        <f t="shared" si="17"/>
        <v>E</v>
      </c>
      <c r="M135" s="433">
        <f t="shared" si="18"/>
        <v>313</v>
      </c>
      <c r="N135" s="368"/>
      <c r="O135" s="368"/>
    </row>
    <row r="136" spans="1:15" ht="12.75">
      <c r="A136" s="420"/>
      <c r="B136" s="368">
        <v>4</v>
      </c>
      <c r="C136" s="369">
        <v>15</v>
      </c>
      <c r="D136" s="369">
        <v>17</v>
      </c>
      <c r="E136" s="433" t="s">
        <v>304</v>
      </c>
      <c r="F136" s="368">
        <v>4</v>
      </c>
      <c r="G136" s="629" t="s">
        <v>12</v>
      </c>
      <c r="H136" s="368"/>
      <c r="I136" s="368"/>
      <c r="J136" s="370"/>
      <c r="K136" s="368"/>
      <c r="L136" s="433" t="str">
        <f t="shared" si="17"/>
        <v>BUS  ????</v>
      </c>
      <c r="M136" s="433">
        <f aca="true" t="shared" si="19" ref="M136:M142">(B136*100)+C136</f>
        <v>415</v>
      </c>
      <c r="N136" s="368"/>
      <c r="O136" s="368"/>
    </row>
    <row r="137" spans="1:15" ht="12.75">
      <c r="A137" s="368"/>
      <c r="B137" s="368">
        <v>4</v>
      </c>
      <c r="C137" s="369">
        <v>15</v>
      </c>
      <c r="D137" s="369"/>
      <c r="E137" s="433" t="s">
        <v>357</v>
      </c>
      <c r="F137" s="368">
        <v>4</v>
      </c>
      <c r="G137" s="629" t="s">
        <v>12</v>
      </c>
      <c r="H137" s="368"/>
      <c r="I137" s="368" t="s">
        <v>358</v>
      </c>
      <c r="J137" s="370" t="s">
        <v>308</v>
      </c>
      <c r="K137" s="368" t="s">
        <v>258</v>
      </c>
      <c r="L137" s="433" t="str">
        <f t="shared" si="17"/>
        <v> Pedag,prof.[[R.Voronovič]]?</v>
      </c>
      <c r="M137" s="433">
        <f t="shared" si="19"/>
        <v>415</v>
      </c>
      <c r="N137" s="368"/>
      <c r="O137" s="368"/>
    </row>
    <row r="138" spans="1:15" ht="12.75">
      <c r="A138" s="368"/>
      <c r="B138" s="368">
        <v>5</v>
      </c>
      <c r="C138" s="369">
        <v>8</v>
      </c>
      <c r="D138" s="369">
        <v>10</v>
      </c>
      <c r="E138" s="433" t="s">
        <v>134</v>
      </c>
      <c r="F138" s="368">
        <v>4</v>
      </c>
      <c r="G138" s="629" t="s">
        <v>12</v>
      </c>
      <c r="H138" s="368">
        <v>32</v>
      </c>
      <c r="I138" s="368" t="s">
        <v>433</v>
      </c>
      <c r="J138" s="370" t="s">
        <v>8</v>
      </c>
      <c r="K138" s="368" t="s">
        <v>23</v>
      </c>
      <c r="L138" s="433" t="str">
        <f t="shared" si="17"/>
        <v>8 val. 15 min    Organinė chemija          [[prof.E.Orentas]]     KDA</v>
      </c>
      <c r="M138" s="433">
        <f t="shared" si="19"/>
        <v>508</v>
      </c>
      <c r="N138" s="368"/>
      <c r="O138" s="368"/>
    </row>
    <row r="139" spans="1:15" ht="12.75">
      <c r="A139" s="575" t="s">
        <v>615</v>
      </c>
      <c r="B139" s="368">
        <v>5</v>
      </c>
      <c r="C139" s="369">
        <v>12</v>
      </c>
      <c r="D139" s="369">
        <v>3</v>
      </c>
      <c r="E139" s="433" t="s">
        <v>279</v>
      </c>
      <c r="F139" s="368">
        <v>4</v>
      </c>
      <c r="G139" s="629" t="s">
        <v>12</v>
      </c>
      <c r="H139" s="604">
        <v>40</v>
      </c>
      <c r="I139" s="604" t="s">
        <v>112</v>
      </c>
      <c r="J139" s="618" t="s">
        <v>196</v>
      </c>
      <c r="K139" s="604" t="s">
        <v>236</v>
      </c>
      <c r="L139" s="433" t="str">
        <f>E139&amp;I139&amp;J139</f>
        <v>12-15 val.  Mokslinės informacijos paieška   [[doc.V.Kubilius]]   TGA</v>
      </c>
      <c r="M139" s="433">
        <f t="shared" si="19"/>
        <v>512</v>
      </c>
      <c r="N139" s="368"/>
      <c r="O139" s="368"/>
    </row>
    <row r="140" spans="1:15" ht="12.75">
      <c r="A140" s="437" t="s">
        <v>390</v>
      </c>
      <c r="B140" s="368">
        <v>5</v>
      </c>
      <c r="C140" s="369">
        <v>13</v>
      </c>
      <c r="D140" s="369">
        <v>14</v>
      </c>
      <c r="E140" s="433" t="s">
        <v>280</v>
      </c>
      <c r="F140" s="368">
        <v>4</v>
      </c>
      <c r="G140" s="629" t="s">
        <v>12</v>
      </c>
      <c r="H140" s="368" t="s">
        <v>103</v>
      </c>
      <c r="I140" s="368" t="s">
        <v>193</v>
      </c>
      <c r="J140" s="370" t="s">
        <v>520</v>
      </c>
      <c r="K140" s="368" t="s">
        <v>258</v>
      </c>
      <c r="L140" s="433" t="str">
        <f>E140&amp;I140&amp;J140</f>
        <v> 12- 15 val. Chemijos istorija      [[prof.R.Raudonis]]   TChA</v>
      </c>
      <c r="M140" s="433">
        <f t="shared" si="19"/>
        <v>513</v>
      </c>
      <c r="N140" s="368"/>
      <c r="O140" s="368"/>
    </row>
    <row r="141" spans="1:15" ht="12.75">
      <c r="A141" s="368" t="s">
        <v>404</v>
      </c>
      <c r="B141" s="368">
        <v>5</v>
      </c>
      <c r="C141" s="369">
        <v>14</v>
      </c>
      <c r="D141" s="369">
        <v>15</v>
      </c>
      <c r="E141" s="433" t="s">
        <v>375</v>
      </c>
      <c r="F141" s="368">
        <v>4</v>
      </c>
      <c r="G141" s="629" t="s">
        <v>12</v>
      </c>
      <c r="H141" s="368" t="s">
        <v>103</v>
      </c>
      <c r="I141" s="368" t="s">
        <v>350</v>
      </c>
      <c r="J141" s="370" t="s">
        <v>8</v>
      </c>
      <c r="K141" s="368" t="s">
        <v>23</v>
      </c>
      <c r="L141" s="433" t="str">
        <f>E141&amp;I141&amp;J141</f>
        <v>12-15 val.  Maisto chemija[[prof.A.Žilinskas]]   KDA</v>
      </c>
      <c r="M141" s="433">
        <f t="shared" si="19"/>
        <v>514</v>
      </c>
      <c r="N141" s="575" t="s">
        <v>349</v>
      </c>
      <c r="O141" s="368"/>
    </row>
    <row r="142" spans="1:15" ht="12.75">
      <c r="A142" s="368"/>
      <c r="B142" s="368">
        <v>5</v>
      </c>
      <c r="C142" s="369">
        <v>15</v>
      </c>
      <c r="D142" s="369"/>
      <c r="E142" s="433" t="s">
        <v>63</v>
      </c>
      <c r="F142" s="368"/>
      <c r="G142" s="368"/>
      <c r="H142" s="368"/>
      <c r="I142" s="368"/>
      <c r="J142" s="370"/>
      <c r="K142" s="368"/>
      <c r="L142" s="433" t="str">
        <f>E142&amp;I142&amp;J142</f>
        <v>E</v>
      </c>
      <c r="M142" s="433">
        <f t="shared" si="19"/>
        <v>515</v>
      </c>
      <c r="N142" s="368"/>
      <c r="O142" s="368"/>
    </row>
    <row r="143" spans="1:15" ht="12.75">
      <c r="A143" s="368"/>
      <c r="B143" s="368">
        <v>1</v>
      </c>
      <c r="C143" s="369">
        <v>10</v>
      </c>
      <c r="D143" s="369">
        <v>14</v>
      </c>
      <c r="E143" s="558" t="s">
        <v>89</v>
      </c>
      <c r="F143" s="368">
        <v>4</v>
      </c>
      <c r="G143" s="629" t="s">
        <v>14</v>
      </c>
      <c r="H143" s="368">
        <v>64</v>
      </c>
      <c r="I143" s="368" t="s">
        <v>675</v>
      </c>
      <c r="J143" s="370" t="s">
        <v>222</v>
      </c>
      <c r="K143" s="368" t="s">
        <v>23</v>
      </c>
      <c r="L143" s="558" t="str">
        <f>E143&amp;I143&amp;J143</f>
        <v>Organinė chemija,                         lab. darbai    [[doc. J. Dodonova, asist. S. Višniakova]]     OChL </v>
      </c>
      <c r="M143" s="558">
        <f>(B143*100)+C143</f>
        <v>110</v>
      </c>
      <c r="N143" s="368"/>
      <c r="O143" s="368" t="s">
        <v>85</v>
      </c>
    </row>
    <row r="144" spans="1:15" ht="12.75">
      <c r="A144" s="368"/>
      <c r="B144" s="368">
        <v>1</v>
      </c>
      <c r="C144" s="369">
        <v>14</v>
      </c>
      <c r="D144" s="369"/>
      <c r="E144" s="558" t="s">
        <v>63</v>
      </c>
      <c r="F144" s="368">
        <v>4</v>
      </c>
      <c r="G144" s="368" t="s">
        <v>14</v>
      </c>
      <c r="H144" s="368"/>
      <c r="I144" s="368"/>
      <c r="J144" s="370"/>
      <c r="K144" s="368"/>
      <c r="L144" s="558" t="str">
        <f aca="true" t="shared" si="20" ref="L144:L151">E144&amp;I144&amp;J144</f>
        <v>E</v>
      </c>
      <c r="M144" s="558">
        <f aca="true" t="shared" si="21" ref="M144:M151">(B144*100)+C144</f>
        <v>114</v>
      </c>
      <c r="N144" s="368"/>
      <c r="O144" s="368"/>
    </row>
    <row r="145" spans="1:15" ht="12.75">
      <c r="A145" s="368"/>
      <c r="B145" s="368">
        <v>2</v>
      </c>
      <c r="C145" s="369">
        <v>10</v>
      </c>
      <c r="D145" s="369">
        <v>12</v>
      </c>
      <c r="E145" s="558" t="s">
        <v>461</v>
      </c>
      <c r="F145" s="368">
        <v>4</v>
      </c>
      <c r="G145" s="629" t="s">
        <v>14</v>
      </c>
      <c r="H145" s="368">
        <v>32</v>
      </c>
      <c r="I145" s="368" t="s">
        <v>642</v>
      </c>
      <c r="J145" s="370" t="s">
        <v>15</v>
      </c>
      <c r="K145" s="368" t="s">
        <v>24</v>
      </c>
      <c r="L145" s="558" t="str">
        <f t="shared" si="20"/>
        <v>Fizikinė chemija,                     seminaras                           [[asist. I. Gabriūnaitė]]      AChA</v>
      </c>
      <c r="M145" s="558">
        <f t="shared" si="21"/>
        <v>210</v>
      </c>
      <c r="N145" s="368"/>
      <c r="O145" s="368"/>
    </row>
    <row r="146" spans="1:15" ht="12.75">
      <c r="A146" s="368"/>
      <c r="B146" s="368">
        <v>2</v>
      </c>
      <c r="C146" s="369">
        <v>12</v>
      </c>
      <c r="D146" s="369">
        <v>13</v>
      </c>
      <c r="E146" s="558" t="s">
        <v>63</v>
      </c>
      <c r="F146" s="368"/>
      <c r="G146" s="629"/>
      <c r="H146" s="368"/>
      <c r="I146" s="368"/>
      <c r="J146" s="370"/>
      <c r="K146" s="368"/>
      <c r="L146" s="558"/>
      <c r="M146" s="558">
        <f t="shared" si="21"/>
        <v>212</v>
      </c>
      <c r="N146" s="368"/>
      <c r="O146" s="368"/>
    </row>
    <row r="147" spans="1:15" ht="12.75">
      <c r="A147" s="368"/>
      <c r="B147" s="368">
        <v>2</v>
      </c>
      <c r="C147" s="369">
        <v>13</v>
      </c>
      <c r="D147" s="369">
        <v>15</v>
      </c>
      <c r="E147" s="558" t="s">
        <v>711</v>
      </c>
      <c r="F147" s="368">
        <v>4</v>
      </c>
      <c r="G147" s="629" t="s">
        <v>14</v>
      </c>
      <c r="H147" s="368">
        <v>32</v>
      </c>
      <c r="I147" s="368" t="s">
        <v>374</v>
      </c>
      <c r="J147" s="370" t="s">
        <v>10</v>
      </c>
      <c r="K147" s="368" t="s">
        <v>23</v>
      </c>
      <c r="L147" s="558" t="str">
        <f>E147&amp;I147&amp;J147</f>
        <v>Organinė chemija,             seminaras                       [prof.V.Masevičius]]             NChA</v>
      </c>
      <c r="M147" s="558">
        <f>(B147*100)+C147</f>
        <v>213</v>
      </c>
      <c r="N147" s="368"/>
      <c r="O147" s="368"/>
    </row>
    <row r="148" spans="1:15" ht="12.75">
      <c r="A148" s="434"/>
      <c r="B148" s="368">
        <v>3</v>
      </c>
      <c r="C148" s="369">
        <v>8</v>
      </c>
      <c r="D148" s="369"/>
      <c r="E148" s="558" t="s">
        <v>63</v>
      </c>
      <c r="F148" s="368">
        <v>4</v>
      </c>
      <c r="G148" s="368" t="s">
        <v>14</v>
      </c>
      <c r="H148" s="368"/>
      <c r="I148" s="368"/>
      <c r="J148" s="370"/>
      <c r="K148" s="368"/>
      <c r="L148" s="558" t="str">
        <f t="shared" si="20"/>
        <v>E</v>
      </c>
      <c r="M148" s="558">
        <f t="shared" si="21"/>
        <v>308</v>
      </c>
      <c r="N148" s="368"/>
      <c r="O148" s="368"/>
    </row>
    <row r="149" spans="1:15" ht="12.75">
      <c r="A149" s="368"/>
      <c r="B149" s="368">
        <v>4</v>
      </c>
      <c r="C149" s="369">
        <v>8</v>
      </c>
      <c r="D149" s="369">
        <v>12</v>
      </c>
      <c r="E149" s="558" t="s">
        <v>414</v>
      </c>
      <c r="F149" s="368">
        <v>4</v>
      </c>
      <c r="G149" s="629" t="s">
        <v>14</v>
      </c>
      <c r="H149" s="368">
        <v>48</v>
      </c>
      <c r="I149" s="368" t="s">
        <v>723</v>
      </c>
      <c r="J149" s="370" t="s">
        <v>26</v>
      </c>
      <c r="K149" s="368" t="s">
        <v>24</v>
      </c>
      <c r="L149" s="558" t="str">
        <f t="shared" si="20"/>
        <v>  Fizikinė chemija,    lab. darbai                   [d. D. Juknelevičius, dokt. P. Genys]]  FChL</v>
      </c>
      <c r="M149" s="558">
        <f t="shared" si="21"/>
        <v>408</v>
      </c>
      <c r="N149" s="368"/>
      <c r="O149" s="368"/>
    </row>
    <row r="150" spans="1:15" ht="12.75">
      <c r="A150" s="368"/>
      <c r="B150" s="368">
        <v>4</v>
      </c>
      <c r="C150" s="369">
        <v>12</v>
      </c>
      <c r="D150" s="369"/>
      <c r="E150" s="558" t="s">
        <v>63</v>
      </c>
      <c r="F150" s="368"/>
      <c r="G150" s="368"/>
      <c r="H150" s="368"/>
      <c r="I150" s="368"/>
      <c r="J150" s="370"/>
      <c r="K150" s="368"/>
      <c r="L150" s="558" t="str">
        <f t="shared" si="20"/>
        <v>E</v>
      </c>
      <c r="M150" s="558">
        <f t="shared" si="21"/>
        <v>412</v>
      </c>
      <c r="N150" s="368"/>
      <c r="O150" s="368"/>
    </row>
    <row r="151" spans="1:15" ht="12.75">
      <c r="A151" s="368"/>
      <c r="B151" s="368">
        <v>5</v>
      </c>
      <c r="C151" s="369">
        <v>10</v>
      </c>
      <c r="D151" s="369">
        <v>12</v>
      </c>
      <c r="E151" s="558" t="s">
        <v>462</v>
      </c>
      <c r="F151" s="368">
        <v>4</v>
      </c>
      <c r="G151" s="629" t="s">
        <v>14</v>
      </c>
      <c r="H151" s="368">
        <v>32</v>
      </c>
      <c r="I151" s="368" t="s">
        <v>808</v>
      </c>
      <c r="J151" s="370" t="s">
        <v>10</v>
      </c>
      <c r="K151" s="368" t="s">
        <v>236</v>
      </c>
      <c r="L151" s="558" t="str">
        <f t="shared" si="20"/>
        <v>Pagrindinių grupių elementų chemija,      seminaras   [[lekt. A. Smalenskaitė]]   NChA</v>
      </c>
      <c r="M151" s="558">
        <f t="shared" si="21"/>
        <v>510</v>
      </c>
      <c r="N151" s="368"/>
      <c r="O151" s="368"/>
    </row>
    <row r="152" spans="1:15" ht="12.75">
      <c r="A152" s="368"/>
      <c r="B152" s="368">
        <v>5</v>
      </c>
      <c r="C152" s="369">
        <v>12</v>
      </c>
      <c r="D152" s="369"/>
      <c r="E152" s="558" t="s">
        <v>63</v>
      </c>
      <c r="F152" s="368"/>
      <c r="G152" s="368"/>
      <c r="H152" s="368"/>
      <c r="I152" s="368"/>
      <c r="J152" s="370"/>
      <c r="K152" s="368"/>
      <c r="L152" s="558" t="str">
        <f aca="true" t="shared" si="22" ref="L152:L157">E152&amp;I152&amp;J152</f>
        <v>E</v>
      </c>
      <c r="M152" s="558">
        <f aca="true" t="shared" si="23" ref="M152:M157">(B152*100)+C152</f>
        <v>512</v>
      </c>
      <c r="N152" s="368"/>
      <c r="O152" s="368"/>
    </row>
    <row r="153" spans="1:15" ht="12.75">
      <c r="A153" s="368"/>
      <c r="B153" s="368">
        <v>1</v>
      </c>
      <c r="C153" s="369">
        <v>8</v>
      </c>
      <c r="D153" s="369"/>
      <c r="E153" s="435" t="s">
        <v>63</v>
      </c>
      <c r="F153" s="368">
        <v>4</v>
      </c>
      <c r="G153" s="368" t="s">
        <v>18</v>
      </c>
      <c r="H153" s="368"/>
      <c r="I153" s="368"/>
      <c r="J153" s="370"/>
      <c r="K153" s="368"/>
      <c r="L153" s="435" t="str">
        <f t="shared" si="22"/>
        <v>E</v>
      </c>
      <c r="M153" s="435">
        <f t="shared" si="23"/>
        <v>108</v>
      </c>
      <c r="N153" s="368"/>
      <c r="O153" s="368"/>
    </row>
    <row r="154" spans="1:15" ht="12.75">
      <c r="A154" s="604"/>
      <c r="B154" s="604">
        <v>1</v>
      </c>
      <c r="C154" s="838">
        <v>12</v>
      </c>
      <c r="D154" s="369">
        <v>14</v>
      </c>
      <c r="E154" s="435" t="s">
        <v>63</v>
      </c>
      <c r="F154" s="368"/>
      <c r="G154" s="368"/>
      <c r="H154" s="368"/>
      <c r="I154" s="368"/>
      <c r="J154" s="370"/>
      <c r="K154" s="368"/>
      <c r="L154" s="435" t="str">
        <f t="shared" si="22"/>
        <v>E</v>
      </c>
      <c r="M154" s="435">
        <f t="shared" si="23"/>
        <v>112</v>
      </c>
      <c r="N154" s="549"/>
      <c r="O154" s="368"/>
    </row>
    <row r="155" spans="1:15" ht="12.75">
      <c r="A155" s="368"/>
      <c r="B155" s="368">
        <v>1</v>
      </c>
      <c r="C155" s="369">
        <v>18</v>
      </c>
      <c r="D155" s="369"/>
      <c r="E155" s="435" t="s">
        <v>63</v>
      </c>
      <c r="F155" s="368">
        <v>4</v>
      </c>
      <c r="G155" s="368" t="s">
        <v>18</v>
      </c>
      <c r="H155" s="368"/>
      <c r="I155" s="368"/>
      <c r="J155" s="370"/>
      <c r="K155" s="368"/>
      <c r="L155" s="435" t="str">
        <f t="shared" si="22"/>
        <v>E</v>
      </c>
      <c r="M155" s="435">
        <f t="shared" si="23"/>
        <v>118</v>
      </c>
      <c r="N155" s="368"/>
      <c r="O155" s="368"/>
    </row>
    <row r="156" spans="1:15" ht="12.75">
      <c r="A156" s="368"/>
      <c r="B156" s="368">
        <v>2</v>
      </c>
      <c r="C156" s="369">
        <v>10</v>
      </c>
      <c r="D156" s="369">
        <v>14</v>
      </c>
      <c r="E156" s="435" t="s">
        <v>712</v>
      </c>
      <c r="F156" s="368">
        <v>4</v>
      </c>
      <c r="G156" s="629" t="s">
        <v>18</v>
      </c>
      <c r="H156" s="368">
        <v>48</v>
      </c>
      <c r="I156" s="368" t="s">
        <v>700</v>
      </c>
      <c r="J156" s="370" t="s">
        <v>26</v>
      </c>
      <c r="K156" s="368" t="s">
        <v>24</v>
      </c>
      <c r="L156" s="435" t="str">
        <f t="shared" si="22"/>
        <v>Fizikinė chemija,           lab. darbai           [[prof. A. Ramanavičius, asist. E. Vernickaitė ]]                FChL</v>
      </c>
      <c r="M156" s="435">
        <f t="shared" si="23"/>
        <v>210</v>
      </c>
      <c r="N156" s="368"/>
      <c r="O156" s="368"/>
    </row>
    <row r="157" spans="1:15" ht="12.75">
      <c r="A157" s="434"/>
      <c r="B157" s="368">
        <v>2</v>
      </c>
      <c r="C157" s="369">
        <v>14</v>
      </c>
      <c r="D157" s="369">
        <v>16</v>
      </c>
      <c r="E157" s="435" t="s">
        <v>713</v>
      </c>
      <c r="F157" s="368">
        <v>4</v>
      </c>
      <c r="G157" s="629" t="s">
        <v>18</v>
      </c>
      <c r="H157" s="368">
        <v>32</v>
      </c>
      <c r="I157" s="368" t="s">
        <v>643</v>
      </c>
      <c r="J157" s="370" t="s">
        <v>117</v>
      </c>
      <c r="K157" s="368" t="s">
        <v>24</v>
      </c>
      <c r="L157" s="435" t="str">
        <f t="shared" si="22"/>
        <v> Fizikinė chemija,         seminaras               [[asist. E. Vernickaitė]]   ASA</v>
      </c>
      <c r="M157" s="435">
        <f t="shared" si="23"/>
        <v>214</v>
      </c>
      <c r="N157" s="368"/>
      <c r="O157" s="368"/>
    </row>
    <row r="158" spans="1:15" ht="12.75">
      <c r="A158" s="368"/>
      <c r="B158" s="368">
        <v>2</v>
      </c>
      <c r="C158" s="369">
        <v>16</v>
      </c>
      <c r="D158" s="369"/>
      <c r="E158" s="435" t="s">
        <v>63</v>
      </c>
      <c r="F158" s="368">
        <v>4</v>
      </c>
      <c r="G158" s="368" t="s">
        <v>18</v>
      </c>
      <c r="H158" s="368"/>
      <c r="I158" s="368"/>
      <c r="J158" s="370"/>
      <c r="K158" s="368"/>
      <c r="L158" s="435" t="str">
        <f aca="true" t="shared" si="24" ref="L158:L165">E158&amp;I158&amp;J158</f>
        <v>E</v>
      </c>
      <c r="M158" s="435">
        <f aca="true" t="shared" si="25" ref="M158:M165">(B158*100)+C158</f>
        <v>216</v>
      </c>
      <c r="N158" s="368"/>
      <c r="O158" s="368"/>
    </row>
    <row r="159" spans="1:15" ht="12.75">
      <c r="A159" s="368"/>
      <c r="B159" s="368">
        <v>4</v>
      </c>
      <c r="C159" s="369">
        <v>8</v>
      </c>
      <c r="D159" s="369">
        <v>12</v>
      </c>
      <c r="E159" s="435" t="s">
        <v>90</v>
      </c>
      <c r="F159" s="368">
        <v>4</v>
      </c>
      <c r="G159" s="629" t="s">
        <v>18</v>
      </c>
      <c r="H159" s="368">
        <v>48</v>
      </c>
      <c r="I159" s="368" t="s">
        <v>530</v>
      </c>
      <c r="J159" s="370" t="s">
        <v>222</v>
      </c>
      <c r="K159" s="368" t="s">
        <v>23</v>
      </c>
      <c r="L159" s="435" t="str">
        <f>E159&amp;I159&amp;J159</f>
        <v>Organinė chemija,                       lab. darbai                           [[lekt. I. Karpavičienė, lekt. G. Petraitytė]]  OChL </v>
      </c>
      <c r="M159" s="435">
        <f>(B159*100)+C159</f>
        <v>408</v>
      </c>
      <c r="N159" s="368"/>
      <c r="O159" s="368"/>
    </row>
    <row r="160" spans="1:15" ht="12.75">
      <c r="A160" s="604"/>
      <c r="B160" s="604">
        <v>4</v>
      </c>
      <c r="C160" s="838">
        <v>14</v>
      </c>
      <c r="D160" s="369"/>
      <c r="E160" s="435" t="s">
        <v>63</v>
      </c>
      <c r="F160" s="368"/>
      <c r="G160" s="629"/>
      <c r="H160" s="368"/>
      <c r="I160" s="368"/>
      <c r="J160" s="370"/>
      <c r="K160" s="368"/>
      <c r="L160" s="435"/>
      <c r="M160" s="435">
        <f>(B160*100)+C160</f>
        <v>414</v>
      </c>
      <c r="N160" s="549"/>
      <c r="O160" s="368"/>
    </row>
    <row r="161" spans="1:15" ht="12.75">
      <c r="A161" s="368"/>
      <c r="B161" s="368">
        <v>3</v>
      </c>
      <c r="C161" s="369">
        <v>14</v>
      </c>
      <c r="D161" s="369"/>
      <c r="E161" s="435" t="s">
        <v>63</v>
      </c>
      <c r="F161" s="368">
        <v>4</v>
      </c>
      <c r="G161" s="368" t="s">
        <v>18</v>
      </c>
      <c r="H161" s="368"/>
      <c r="I161" s="368"/>
      <c r="J161" s="370"/>
      <c r="K161" s="368"/>
      <c r="L161" s="435" t="str">
        <f t="shared" si="24"/>
        <v>E</v>
      </c>
      <c r="M161" s="435">
        <f t="shared" si="25"/>
        <v>314</v>
      </c>
      <c r="N161" s="368"/>
      <c r="O161" s="368"/>
    </row>
    <row r="162" spans="1:15" ht="12.75">
      <c r="A162" s="434"/>
      <c r="B162" s="368">
        <v>4</v>
      </c>
      <c r="C162" s="369">
        <v>14</v>
      </c>
      <c r="D162" s="369">
        <v>15</v>
      </c>
      <c r="E162" s="435" t="s">
        <v>63</v>
      </c>
      <c r="F162" s="368"/>
      <c r="G162" s="368"/>
      <c r="H162" s="368"/>
      <c r="I162" s="368"/>
      <c r="J162" s="370"/>
      <c r="K162" s="368"/>
      <c r="L162" s="435" t="str">
        <f t="shared" si="24"/>
        <v>E</v>
      </c>
      <c r="M162" s="435">
        <f t="shared" si="25"/>
        <v>414</v>
      </c>
      <c r="N162" s="368"/>
      <c r="O162" s="368"/>
    </row>
    <row r="163" spans="1:15" ht="12.75">
      <c r="A163" s="368"/>
      <c r="B163" s="368">
        <v>4</v>
      </c>
      <c r="C163" s="369">
        <v>15</v>
      </c>
      <c r="D163" s="369">
        <v>17</v>
      </c>
      <c r="E163" s="435"/>
      <c r="F163" s="368">
        <v>4</v>
      </c>
      <c r="G163" s="368" t="s">
        <v>18</v>
      </c>
      <c r="H163" s="368"/>
      <c r="I163" s="436"/>
      <c r="J163" s="370"/>
      <c r="K163" s="368"/>
      <c r="L163" s="435">
        <f t="shared" si="24"/>
      </c>
      <c r="M163" s="435">
        <f t="shared" si="25"/>
        <v>415</v>
      </c>
      <c r="N163" s="368"/>
      <c r="O163" s="368"/>
    </row>
    <row r="164" spans="1:15" ht="12.75">
      <c r="A164" s="368"/>
      <c r="B164" s="368">
        <v>4</v>
      </c>
      <c r="C164" s="369">
        <v>17</v>
      </c>
      <c r="D164" s="369"/>
      <c r="E164" s="435" t="s">
        <v>63</v>
      </c>
      <c r="F164" s="368"/>
      <c r="G164" s="368"/>
      <c r="H164" s="368"/>
      <c r="I164" s="368"/>
      <c r="J164" s="370"/>
      <c r="K164" s="368"/>
      <c r="L164" s="435" t="str">
        <f t="shared" si="24"/>
        <v>E</v>
      </c>
      <c r="M164" s="435">
        <f t="shared" si="25"/>
        <v>417</v>
      </c>
      <c r="N164" s="368"/>
      <c r="O164" s="368"/>
    </row>
    <row r="165" spans="1:15" ht="12.75">
      <c r="A165" s="434"/>
      <c r="B165" s="368">
        <v>5</v>
      </c>
      <c r="C165" s="369">
        <v>10</v>
      </c>
      <c r="D165" s="369">
        <v>12</v>
      </c>
      <c r="E165" s="435" t="s">
        <v>463</v>
      </c>
      <c r="F165" s="368">
        <v>4</v>
      </c>
      <c r="G165" s="629" t="s">
        <v>18</v>
      </c>
      <c r="H165" s="368">
        <v>32</v>
      </c>
      <c r="I165" s="368" t="s">
        <v>627</v>
      </c>
      <c r="J165" s="370" t="s">
        <v>117</v>
      </c>
      <c r="K165" s="368" t="s">
        <v>236</v>
      </c>
      <c r="L165" s="435" t="str">
        <f t="shared" si="24"/>
        <v> Pagrindinių grupių elementų chemija,   seminaras    [[asist. A. Laurikėnas]]   ASA</v>
      </c>
      <c r="M165" s="435">
        <f t="shared" si="25"/>
        <v>510</v>
      </c>
      <c r="N165" s="368"/>
      <c r="O165" s="368"/>
    </row>
    <row r="166" spans="1:15" ht="12.75">
      <c r="A166" s="368"/>
      <c r="B166" s="368">
        <v>5</v>
      </c>
      <c r="C166" s="369">
        <v>12</v>
      </c>
      <c r="D166" s="369"/>
      <c r="E166" s="435" t="s">
        <v>63</v>
      </c>
      <c r="F166" s="368"/>
      <c r="G166" s="368"/>
      <c r="H166" s="368"/>
      <c r="I166" s="368"/>
      <c r="J166" s="370"/>
      <c r="K166" s="368"/>
      <c r="L166" s="435" t="str">
        <f aca="true" t="shared" si="26" ref="L166:L171">E166&amp;I166&amp;J166</f>
        <v>E</v>
      </c>
      <c r="M166" s="435">
        <f aca="true" t="shared" si="27" ref="M166:M171">(B166*100)+C166</f>
        <v>512</v>
      </c>
      <c r="N166" s="549"/>
      <c r="O166" s="368"/>
    </row>
    <row r="167" spans="1:15" ht="12.75">
      <c r="A167" s="836" t="s">
        <v>587</v>
      </c>
      <c r="B167" s="836">
        <v>1</v>
      </c>
      <c r="C167" s="837">
        <v>8</v>
      </c>
      <c r="D167" s="837">
        <v>12</v>
      </c>
      <c r="E167" s="438" t="s">
        <v>126</v>
      </c>
      <c r="F167" s="368">
        <v>4</v>
      </c>
      <c r="G167" s="629" t="s">
        <v>19</v>
      </c>
      <c r="H167" s="368">
        <v>48</v>
      </c>
      <c r="I167" s="368" t="s">
        <v>547</v>
      </c>
      <c r="J167" s="370" t="s">
        <v>26</v>
      </c>
      <c r="K167" s="368" t="s">
        <v>24</v>
      </c>
      <c r="L167" s="438" t="str">
        <f t="shared" si="26"/>
        <v>Fizikinė chemija,   lab. darbai                                      [prof. A.Ramanavičius, dokt.E.Vernickaitė]]  FChL</v>
      </c>
      <c r="M167" s="438">
        <f t="shared" si="27"/>
        <v>108</v>
      </c>
      <c r="N167" s="368"/>
      <c r="O167" s="368"/>
    </row>
    <row r="168" spans="1:15" ht="12.75">
      <c r="A168" s="836" t="s">
        <v>587</v>
      </c>
      <c r="B168" s="836">
        <v>1</v>
      </c>
      <c r="C168" s="837">
        <v>14</v>
      </c>
      <c r="D168" s="837">
        <v>16</v>
      </c>
      <c r="E168" s="438" t="s">
        <v>464</v>
      </c>
      <c r="F168" s="368">
        <v>4</v>
      </c>
      <c r="G168" s="629" t="s">
        <v>19</v>
      </c>
      <c r="H168" s="368">
        <v>32</v>
      </c>
      <c r="I168" s="368" t="s">
        <v>610</v>
      </c>
      <c r="J168" s="370" t="s">
        <v>117</v>
      </c>
      <c r="K168" s="368" t="s">
        <v>24</v>
      </c>
      <c r="L168" s="438" t="str">
        <f>E168&amp;I168&amp;J168</f>
        <v>13,30 val. Fizikinė chemija,          seminaras   [[asist. L. Mikoliūnaitė]]  ASA</v>
      </c>
      <c r="M168" s="438">
        <f>(B168*100)+C168</f>
        <v>114</v>
      </c>
      <c r="N168" s="368"/>
      <c r="O168" s="368"/>
    </row>
    <row r="169" spans="1:15" ht="12.75">
      <c r="A169" s="836" t="s">
        <v>587</v>
      </c>
      <c r="B169" s="836">
        <v>1</v>
      </c>
      <c r="C169" s="837">
        <v>16</v>
      </c>
      <c r="D169" s="837"/>
      <c r="E169" s="438" t="s">
        <v>63</v>
      </c>
      <c r="F169" s="368"/>
      <c r="G169" s="368"/>
      <c r="H169" s="368"/>
      <c r="I169" s="368"/>
      <c r="J169" s="370"/>
      <c r="K169" s="368"/>
      <c r="L169" s="438" t="str">
        <f t="shared" si="26"/>
        <v>E</v>
      </c>
      <c r="M169" s="438">
        <f t="shared" si="27"/>
        <v>116</v>
      </c>
      <c r="N169" s="368"/>
      <c r="O169" s="368"/>
    </row>
    <row r="170" spans="1:15" ht="12.75">
      <c r="A170" s="836" t="s">
        <v>587</v>
      </c>
      <c r="B170" s="836">
        <v>2</v>
      </c>
      <c r="C170" s="837">
        <v>8</v>
      </c>
      <c r="D170" s="837"/>
      <c r="E170" s="438" t="s">
        <v>63</v>
      </c>
      <c r="F170" s="368">
        <v>4</v>
      </c>
      <c r="G170" s="368" t="s">
        <v>19</v>
      </c>
      <c r="H170" s="368">
        <v>32</v>
      </c>
      <c r="I170" s="368"/>
      <c r="J170" s="370"/>
      <c r="K170" s="368"/>
      <c r="L170" s="438" t="str">
        <f t="shared" si="26"/>
        <v>E</v>
      </c>
      <c r="M170" s="438">
        <f t="shared" si="27"/>
        <v>208</v>
      </c>
      <c r="N170" s="368"/>
      <c r="O170" s="368"/>
    </row>
    <row r="171" spans="1:15" ht="12.75">
      <c r="A171" s="836" t="s">
        <v>587</v>
      </c>
      <c r="B171" s="836">
        <v>2</v>
      </c>
      <c r="C171" s="837">
        <v>10</v>
      </c>
      <c r="D171" s="837">
        <v>12</v>
      </c>
      <c r="E171" s="438"/>
      <c r="F171" s="368">
        <v>4</v>
      </c>
      <c r="G171" s="368" t="s">
        <v>19</v>
      </c>
      <c r="H171" s="368"/>
      <c r="I171" s="368"/>
      <c r="J171" s="370"/>
      <c r="K171" s="368"/>
      <c r="L171" s="438">
        <f t="shared" si="26"/>
      </c>
      <c r="M171" s="438">
        <f t="shared" si="27"/>
        <v>210</v>
      </c>
      <c r="N171" s="368"/>
      <c r="O171" s="368"/>
    </row>
    <row r="172" spans="1:15" ht="12.75">
      <c r="A172" s="836" t="s">
        <v>587</v>
      </c>
      <c r="B172" s="836">
        <v>2</v>
      </c>
      <c r="C172" s="837">
        <v>12</v>
      </c>
      <c r="D172" s="837"/>
      <c r="E172" s="438" t="s">
        <v>63</v>
      </c>
      <c r="F172" s="368">
        <v>4</v>
      </c>
      <c r="G172" s="368" t="s">
        <v>19</v>
      </c>
      <c r="H172" s="368"/>
      <c r="I172" s="368"/>
      <c r="J172" s="370"/>
      <c r="K172" s="368"/>
      <c r="L172" s="438" t="str">
        <f aca="true" t="shared" si="28" ref="L172:L178">E172&amp;I172&amp;J172</f>
        <v>E</v>
      </c>
      <c r="M172" s="438">
        <f aca="true" t="shared" si="29" ref="M172:M180">(B172*100)+C172</f>
        <v>212</v>
      </c>
      <c r="N172" s="368"/>
      <c r="O172" s="368"/>
    </row>
    <row r="173" spans="1:15" ht="12.75">
      <c r="A173" s="858" t="s">
        <v>701</v>
      </c>
      <c r="B173" s="836">
        <v>3</v>
      </c>
      <c r="C173" s="837">
        <v>8</v>
      </c>
      <c r="D173" s="837">
        <v>10</v>
      </c>
      <c r="E173" s="438" t="s">
        <v>465</v>
      </c>
      <c r="F173" s="368">
        <v>4</v>
      </c>
      <c r="G173" s="629" t="s">
        <v>19</v>
      </c>
      <c r="H173" s="368">
        <v>32</v>
      </c>
      <c r="I173" s="368" t="s">
        <v>546</v>
      </c>
      <c r="J173" s="370" t="s">
        <v>117</v>
      </c>
      <c r="K173" s="368" t="s">
        <v>236</v>
      </c>
      <c r="L173" s="438" t="str">
        <f t="shared" si="28"/>
        <v>Pagrindinių grupių elementų chemija,  seminaras   [[doc. R. Skaudžius]]   ASA</v>
      </c>
      <c r="M173" s="438">
        <f t="shared" si="29"/>
        <v>308</v>
      </c>
      <c r="N173" s="368"/>
      <c r="O173" s="368"/>
    </row>
    <row r="174" spans="1:15" ht="12.75">
      <c r="A174" s="836" t="s">
        <v>587</v>
      </c>
      <c r="B174" s="836">
        <v>3</v>
      </c>
      <c r="C174" s="837">
        <v>10</v>
      </c>
      <c r="D174" s="837"/>
      <c r="E174" s="438" t="s">
        <v>63</v>
      </c>
      <c r="F174" s="368"/>
      <c r="G174" s="368"/>
      <c r="H174" s="368"/>
      <c r="I174" s="368"/>
      <c r="J174" s="370"/>
      <c r="K174" s="368"/>
      <c r="L174" s="438" t="str">
        <f>E174&amp;I174&amp;J174</f>
        <v>E</v>
      </c>
      <c r="M174" s="438">
        <f>(B174*100)+C174</f>
        <v>310</v>
      </c>
      <c r="N174" s="368"/>
      <c r="O174" s="368"/>
    </row>
    <row r="175" spans="1:15" ht="12.75">
      <c r="A175" s="836" t="s">
        <v>587</v>
      </c>
      <c r="B175" s="836">
        <v>4</v>
      </c>
      <c r="C175" s="837">
        <v>8</v>
      </c>
      <c r="D175" s="837">
        <v>12</v>
      </c>
      <c r="E175" s="438" t="s">
        <v>565</v>
      </c>
      <c r="F175" s="368">
        <v>4</v>
      </c>
      <c r="G175" s="629" t="s">
        <v>19</v>
      </c>
      <c r="H175" s="368">
        <v>64</v>
      </c>
      <c r="I175" s="368" t="s">
        <v>676</v>
      </c>
      <c r="J175" s="370" t="s">
        <v>222</v>
      </c>
      <c r="K175" s="368" t="s">
        <v>23</v>
      </c>
      <c r="L175" s="438" t="str">
        <f t="shared" si="28"/>
        <v> Organinė chemija,        lab. darbai  [[ doc. A. Brukštus, doc. V. Jakubkienė]]  OChL </v>
      </c>
      <c r="M175" s="438">
        <f t="shared" si="29"/>
        <v>408</v>
      </c>
      <c r="N175" s="368"/>
      <c r="O175" s="368"/>
    </row>
    <row r="176" spans="1:15" ht="12.75">
      <c r="A176" s="836" t="s">
        <v>701</v>
      </c>
      <c r="B176" s="836">
        <v>4</v>
      </c>
      <c r="C176" s="837">
        <v>12</v>
      </c>
      <c r="D176" s="837">
        <v>14</v>
      </c>
      <c r="E176" s="438" t="s">
        <v>566</v>
      </c>
      <c r="F176" s="368">
        <v>4</v>
      </c>
      <c r="G176" s="629" t="s">
        <v>19</v>
      </c>
      <c r="H176" s="368">
        <v>32</v>
      </c>
      <c r="I176" s="368" t="s">
        <v>677</v>
      </c>
      <c r="J176" s="370" t="s">
        <v>25</v>
      </c>
      <c r="K176" s="368" t="s">
        <v>23</v>
      </c>
      <c r="L176" s="438" t="str">
        <f t="shared" si="28"/>
        <v>  Organinė chemija,           seminaras                                          [[asist. I. Karpavičienė]]OChA</v>
      </c>
      <c r="M176" s="438">
        <f t="shared" si="29"/>
        <v>412</v>
      </c>
      <c r="N176" s="368"/>
      <c r="O176" s="368"/>
    </row>
    <row r="177" spans="1:15" ht="12.75">
      <c r="A177" s="836"/>
      <c r="B177" s="836">
        <v>4</v>
      </c>
      <c r="C177" s="837">
        <v>14</v>
      </c>
      <c r="D177" s="837"/>
      <c r="E177" s="438" t="s">
        <v>63</v>
      </c>
      <c r="F177" s="368">
        <v>4</v>
      </c>
      <c r="G177" s="368" t="s">
        <v>19</v>
      </c>
      <c r="H177" s="368"/>
      <c r="I177" s="368"/>
      <c r="J177" s="370"/>
      <c r="K177" s="368"/>
      <c r="L177" s="438" t="str">
        <f t="shared" si="28"/>
        <v>E</v>
      </c>
      <c r="M177" s="438">
        <f t="shared" si="29"/>
        <v>414</v>
      </c>
      <c r="N177" s="368"/>
      <c r="O177" s="368"/>
    </row>
    <row r="178" spans="1:15" ht="12.75">
      <c r="A178" s="836"/>
      <c r="B178" s="836">
        <v>5</v>
      </c>
      <c r="C178" s="837">
        <v>8</v>
      </c>
      <c r="D178" s="837"/>
      <c r="E178" s="438" t="s">
        <v>63</v>
      </c>
      <c r="F178" s="368"/>
      <c r="G178" s="368"/>
      <c r="H178" s="368"/>
      <c r="I178" s="368"/>
      <c r="J178" s="370"/>
      <c r="K178" s="368"/>
      <c r="L178" s="438" t="str">
        <f t="shared" si="28"/>
        <v>E</v>
      </c>
      <c r="M178" s="438">
        <f t="shared" si="29"/>
        <v>508</v>
      </c>
      <c r="N178" s="368"/>
      <c r="O178" s="368"/>
    </row>
    <row r="179" spans="1:15" ht="12.75">
      <c r="A179" s="836" t="s">
        <v>613</v>
      </c>
      <c r="B179" s="836">
        <v>1</v>
      </c>
      <c r="C179" s="837">
        <v>8</v>
      </c>
      <c r="D179" s="837">
        <v>12</v>
      </c>
      <c r="E179" s="560" t="s">
        <v>140</v>
      </c>
      <c r="F179" s="368">
        <v>4</v>
      </c>
      <c r="G179" s="708" t="s">
        <v>98</v>
      </c>
      <c r="H179" s="368">
        <v>48</v>
      </c>
      <c r="I179" s="368" t="s">
        <v>424</v>
      </c>
      <c r="J179" s="370" t="s">
        <v>26</v>
      </c>
      <c r="K179" s="368" t="s">
        <v>24</v>
      </c>
      <c r="L179" s="560" t="str">
        <f>E179&amp;I179&amp;J179</f>
        <v>Fizikinės chemijos lab.darbai[prof. H. Cesiulis, dokt.E.Vernickaitė]]  FChL</v>
      </c>
      <c r="M179" s="560">
        <f>(B179*100)+C179</f>
        <v>108</v>
      </c>
      <c r="N179" s="368"/>
      <c r="O179" s="368"/>
    </row>
    <row r="180" spans="1:15" ht="12.75">
      <c r="A180" s="836" t="s">
        <v>613</v>
      </c>
      <c r="B180" s="836">
        <v>1</v>
      </c>
      <c r="C180" s="837">
        <v>14</v>
      </c>
      <c r="D180" s="837">
        <v>16</v>
      </c>
      <c r="E180" s="560" t="s">
        <v>466</v>
      </c>
      <c r="F180" s="368">
        <v>4</v>
      </c>
      <c r="G180" s="708" t="s">
        <v>98</v>
      </c>
      <c r="H180" s="368">
        <v>32</v>
      </c>
      <c r="I180" s="368" t="s">
        <v>610</v>
      </c>
      <c r="J180" s="370" t="s">
        <v>117</v>
      </c>
      <c r="K180" s="368" t="s">
        <v>24</v>
      </c>
      <c r="L180" s="547" t="str">
        <f>E180&amp;I180&amp;J180</f>
        <v>  13,30 val. Fizikinės chem. seminaras     [[asist. L. Mikoliūnaitė]]  ASA</v>
      </c>
      <c r="M180" s="547">
        <f t="shared" si="29"/>
        <v>114</v>
      </c>
      <c r="N180" s="368"/>
      <c r="O180" s="368"/>
    </row>
    <row r="181" spans="1:15" ht="12.75">
      <c r="A181" s="836" t="s">
        <v>613</v>
      </c>
      <c r="B181" s="836">
        <v>1</v>
      </c>
      <c r="C181" s="837">
        <v>16</v>
      </c>
      <c r="D181" s="837"/>
      <c r="E181" s="560" t="s">
        <v>63</v>
      </c>
      <c r="F181" s="368"/>
      <c r="G181" s="368"/>
      <c r="H181" s="368"/>
      <c r="I181" s="368"/>
      <c r="J181" s="370"/>
      <c r="K181" s="368"/>
      <c r="L181" s="547" t="str">
        <f aca="true" t="shared" si="30" ref="L181:L186">E181&amp;I181&amp;J181</f>
        <v>E</v>
      </c>
      <c r="M181" s="547">
        <f aca="true" t="shared" si="31" ref="M181:M186">(B181*100)+C181</f>
        <v>116</v>
      </c>
      <c r="N181" s="368"/>
      <c r="O181" s="368"/>
    </row>
    <row r="182" spans="1:15" ht="12.75">
      <c r="A182" s="858" t="s">
        <v>613</v>
      </c>
      <c r="B182" s="836">
        <v>2</v>
      </c>
      <c r="C182" s="837">
        <v>10</v>
      </c>
      <c r="D182" s="837">
        <v>13</v>
      </c>
      <c r="E182" s="560" t="s">
        <v>467</v>
      </c>
      <c r="F182" s="368">
        <v>4</v>
      </c>
      <c r="G182" s="629" t="s">
        <v>98</v>
      </c>
      <c r="H182" s="368">
        <v>48</v>
      </c>
      <c r="I182" s="561" t="s">
        <v>229</v>
      </c>
      <c r="J182" s="370" t="s">
        <v>16</v>
      </c>
      <c r="K182" s="368" t="s">
        <v>258</v>
      </c>
      <c r="L182" s="547" t="str">
        <f t="shared" si="30"/>
        <v>Konservavimo chemija , seminaras  [[lek.D.Ragauskienė]]    PChA</v>
      </c>
      <c r="M182" s="547">
        <f t="shared" si="31"/>
        <v>210</v>
      </c>
      <c r="N182" s="420"/>
      <c r="O182" s="368"/>
    </row>
    <row r="183" spans="1:15" ht="12.75">
      <c r="A183" s="836" t="s">
        <v>613</v>
      </c>
      <c r="B183" s="836">
        <v>2</v>
      </c>
      <c r="C183" s="837">
        <v>13</v>
      </c>
      <c r="D183" s="837">
        <v>16</v>
      </c>
      <c r="E183" s="560" t="s">
        <v>231</v>
      </c>
      <c r="F183" s="368">
        <v>4</v>
      </c>
      <c r="G183" s="629" t="s">
        <v>98</v>
      </c>
      <c r="H183" s="368">
        <v>48</v>
      </c>
      <c r="I183" s="561" t="s">
        <v>228</v>
      </c>
      <c r="J183" s="370" t="s">
        <v>29</v>
      </c>
      <c r="K183" s="368" t="s">
        <v>258</v>
      </c>
      <c r="L183" s="547" t="str">
        <f t="shared" si="30"/>
        <v>Konservavimo chemija, lab.darbai [[lekt.D.Ragauskienė]]    PChL</v>
      </c>
      <c r="M183" s="547">
        <f t="shared" si="31"/>
        <v>213</v>
      </c>
      <c r="N183" s="420"/>
      <c r="O183" s="368"/>
    </row>
    <row r="184" spans="1:15" ht="12.75">
      <c r="A184" s="836" t="s">
        <v>613</v>
      </c>
      <c r="B184" s="836">
        <v>2</v>
      </c>
      <c r="C184" s="837">
        <v>16</v>
      </c>
      <c r="D184" s="837"/>
      <c r="E184" s="560" t="s">
        <v>63</v>
      </c>
      <c r="F184" s="368"/>
      <c r="G184" s="368"/>
      <c r="H184" s="368"/>
      <c r="I184" s="368"/>
      <c r="J184" s="370"/>
      <c r="K184" s="368"/>
      <c r="L184" s="547" t="str">
        <f t="shared" si="30"/>
        <v>E</v>
      </c>
      <c r="M184" s="547">
        <f t="shared" si="31"/>
        <v>216</v>
      </c>
      <c r="N184" s="368"/>
      <c r="O184" s="368"/>
    </row>
    <row r="185" spans="1:15" ht="12.75">
      <c r="A185" s="836" t="s">
        <v>613</v>
      </c>
      <c r="B185" s="836">
        <v>4</v>
      </c>
      <c r="C185" s="837">
        <v>8</v>
      </c>
      <c r="D185" s="837">
        <v>12</v>
      </c>
      <c r="E185" s="560" t="s">
        <v>345</v>
      </c>
      <c r="F185" s="368">
        <v>4</v>
      </c>
      <c r="G185" s="629" t="s">
        <v>19</v>
      </c>
      <c r="H185" s="368">
        <v>32</v>
      </c>
      <c r="I185" s="368" t="s">
        <v>344</v>
      </c>
      <c r="J185" s="370" t="s">
        <v>166</v>
      </c>
      <c r="K185" s="368" t="s">
        <v>23</v>
      </c>
      <c r="L185" s="547" t="str">
        <f t="shared" si="30"/>
        <v>8,30 val. Organinė chemija,                    lab. darbai  [prof.I.Čikotienė, d.T.Javorskis]]  OChL</v>
      </c>
      <c r="M185" s="547">
        <f t="shared" si="31"/>
        <v>408</v>
      </c>
      <c r="N185" s="368"/>
      <c r="O185" s="368"/>
    </row>
    <row r="186" spans="1:15" ht="12.75">
      <c r="A186" s="836" t="s">
        <v>613</v>
      </c>
      <c r="B186" s="836">
        <v>4</v>
      </c>
      <c r="C186" s="837">
        <v>12</v>
      </c>
      <c r="D186" s="837">
        <v>14</v>
      </c>
      <c r="E186" s="560" t="s">
        <v>468</v>
      </c>
      <c r="F186" s="368">
        <v>4</v>
      </c>
      <c r="G186" s="629" t="s">
        <v>98</v>
      </c>
      <c r="H186" s="368">
        <v>32</v>
      </c>
      <c r="I186" s="368" t="s">
        <v>203</v>
      </c>
      <c r="J186" s="370" t="s">
        <v>25</v>
      </c>
      <c r="K186" s="368" t="s">
        <v>23</v>
      </c>
      <c r="L186" s="547" t="str">
        <f t="shared" si="30"/>
        <v> Organinė chemija,           seminaras                                         [[prof.S.Tumkevičius]]             OChA</v>
      </c>
      <c r="M186" s="547">
        <f t="shared" si="31"/>
        <v>412</v>
      </c>
      <c r="N186" s="368"/>
      <c r="O186" s="368"/>
    </row>
    <row r="187" spans="1:15" ht="12.75">
      <c r="A187" s="836"/>
      <c r="B187" s="836">
        <v>4</v>
      </c>
      <c r="C187" s="837">
        <v>14</v>
      </c>
      <c r="D187" s="837"/>
      <c r="E187" s="560" t="s">
        <v>63</v>
      </c>
      <c r="F187" s="368">
        <v>4</v>
      </c>
      <c r="G187" s="368" t="s">
        <v>98</v>
      </c>
      <c r="H187" s="368"/>
      <c r="I187" s="368"/>
      <c r="J187" s="370"/>
      <c r="K187" s="368"/>
      <c r="L187" s="547" t="str">
        <f aca="true" t="shared" si="32" ref="L187:L192">E187&amp;I187&amp;J187</f>
        <v>E</v>
      </c>
      <c r="M187" s="547">
        <f aca="true" t="shared" si="33" ref="M187:M192">(B187*100)+C187</f>
        <v>414</v>
      </c>
      <c r="N187" s="368"/>
      <c r="O187" s="368"/>
    </row>
    <row r="188" spans="1:15" ht="12.75">
      <c r="A188" s="836"/>
      <c r="B188" s="836">
        <v>5</v>
      </c>
      <c r="C188" s="837">
        <v>17</v>
      </c>
      <c r="D188" s="837"/>
      <c r="E188" s="560" t="s">
        <v>63</v>
      </c>
      <c r="F188" s="368"/>
      <c r="G188" s="368"/>
      <c r="H188" s="368"/>
      <c r="I188" s="368"/>
      <c r="J188" s="370"/>
      <c r="K188" s="368"/>
      <c r="L188" s="547" t="str">
        <f t="shared" si="32"/>
        <v>E</v>
      </c>
      <c r="M188" s="547">
        <f t="shared" si="33"/>
        <v>517</v>
      </c>
      <c r="N188" s="368"/>
      <c r="O188" s="368"/>
    </row>
    <row r="189" spans="1:15" ht="12.75">
      <c r="A189" s="420"/>
      <c r="B189" s="368">
        <v>1</v>
      </c>
      <c r="C189" s="369">
        <v>9</v>
      </c>
      <c r="D189" s="369">
        <v>13</v>
      </c>
      <c r="E189" s="371" t="s">
        <v>724</v>
      </c>
      <c r="F189" s="368">
        <v>4</v>
      </c>
      <c r="G189" s="629" t="s">
        <v>181</v>
      </c>
      <c r="H189" s="369">
        <v>48</v>
      </c>
      <c r="I189" s="368" t="s">
        <v>771</v>
      </c>
      <c r="J189" s="368" t="s">
        <v>62</v>
      </c>
      <c r="K189" s="368" t="s">
        <v>258</v>
      </c>
      <c r="L189" s="547" t="str">
        <f t="shared" si="32"/>
        <v>Neorganinė chemija ir nanomedžiagos,  lab.darbai  1/2 gr., 1/2 sav.   [[doc.A.Žalga]]  NChL</v>
      </c>
      <c r="M189" s="547">
        <f t="shared" si="33"/>
        <v>109</v>
      </c>
      <c r="N189" s="368"/>
      <c r="O189" s="368"/>
    </row>
    <row r="190" spans="1:15" ht="12.75">
      <c r="A190" s="368"/>
      <c r="B190" s="368">
        <v>1</v>
      </c>
      <c r="C190" s="369">
        <v>13</v>
      </c>
      <c r="D190" s="369">
        <v>14</v>
      </c>
      <c r="E190" s="371" t="s">
        <v>63</v>
      </c>
      <c r="F190" s="368">
        <v>4</v>
      </c>
      <c r="G190" s="368" t="s">
        <v>181</v>
      </c>
      <c r="H190" s="368"/>
      <c r="I190" s="368"/>
      <c r="J190" s="370"/>
      <c r="K190" s="368"/>
      <c r="L190" s="547" t="str">
        <f t="shared" si="32"/>
        <v>E</v>
      </c>
      <c r="M190" s="547">
        <f t="shared" si="33"/>
        <v>113</v>
      </c>
      <c r="N190" s="368"/>
      <c r="O190" s="368"/>
    </row>
    <row r="191" spans="1:15" ht="12.75">
      <c r="A191" s="368"/>
      <c r="B191" s="368">
        <v>1</v>
      </c>
      <c r="C191" s="369">
        <v>14</v>
      </c>
      <c r="D191" s="369">
        <v>18</v>
      </c>
      <c r="E191" s="371" t="s">
        <v>234</v>
      </c>
      <c r="F191" s="368">
        <v>4</v>
      </c>
      <c r="G191" s="629" t="s">
        <v>181</v>
      </c>
      <c r="H191" s="368">
        <v>48</v>
      </c>
      <c r="I191" s="368" t="s">
        <v>611</v>
      </c>
      <c r="J191" s="554" t="s">
        <v>270</v>
      </c>
      <c r="K191" s="368" t="s">
        <v>258</v>
      </c>
      <c r="L191" s="547" t="str">
        <f t="shared" si="32"/>
        <v>Cheminė termodinamika nanotechnologijose, lab.darbai  [[prof. S.Šakirzanovas, lekt. Ž. Stankevičiūtė]]  FChL </v>
      </c>
      <c r="M191" s="547">
        <f t="shared" si="33"/>
        <v>114</v>
      </c>
      <c r="N191" s="368"/>
      <c r="O191" s="368"/>
    </row>
    <row r="192" spans="1:15" ht="12.75">
      <c r="A192" s="368"/>
      <c r="B192" s="368">
        <v>1</v>
      </c>
      <c r="C192" s="369">
        <v>18</v>
      </c>
      <c r="D192" s="369"/>
      <c r="E192" s="371" t="s">
        <v>63</v>
      </c>
      <c r="F192" s="368"/>
      <c r="G192" s="368"/>
      <c r="H192" s="368"/>
      <c r="I192" s="368"/>
      <c r="J192" s="554"/>
      <c r="K192" s="368"/>
      <c r="L192" s="547" t="str">
        <f t="shared" si="32"/>
        <v>E</v>
      </c>
      <c r="M192" s="547">
        <f t="shared" si="33"/>
        <v>118</v>
      </c>
      <c r="N192" s="368"/>
      <c r="O192" s="368"/>
    </row>
    <row r="193" spans="1:15" ht="12.75">
      <c r="A193" s="434"/>
      <c r="B193" s="368">
        <v>2</v>
      </c>
      <c r="C193" s="369">
        <v>8</v>
      </c>
      <c r="D193" s="369">
        <v>12</v>
      </c>
      <c r="E193" s="371" t="s">
        <v>220</v>
      </c>
      <c r="F193" s="368">
        <v>4</v>
      </c>
      <c r="G193" s="629" t="s">
        <v>181</v>
      </c>
      <c r="H193" s="368">
        <v>64</v>
      </c>
      <c r="I193" s="368" t="s">
        <v>678</v>
      </c>
      <c r="J193" s="370" t="s">
        <v>166</v>
      </c>
      <c r="K193" s="368" t="s">
        <v>23</v>
      </c>
      <c r="L193" s="547" t="str">
        <f aca="true" t="shared" si="34" ref="L193:L203">E193&amp;I193&amp;J193</f>
        <v>Organinė chemija, lab. darbai   [[prof. V. Masevičius, asist. I. Karpavičienė]]   OChL</v>
      </c>
      <c r="M193" s="547">
        <f aca="true" t="shared" si="35" ref="M193:M203">(B193*100)+C193</f>
        <v>208</v>
      </c>
      <c r="N193" s="368"/>
      <c r="O193" s="368"/>
    </row>
    <row r="194" spans="1:15" ht="12.75">
      <c r="A194" s="420"/>
      <c r="B194" s="368">
        <v>2</v>
      </c>
      <c r="C194" s="369">
        <v>12</v>
      </c>
      <c r="D194" s="369">
        <v>14</v>
      </c>
      <c r="E194" s="371" t="s">
        <v>726</v>
      </c>
      <c r="F194" s="368">
        <v>4</v>
      </c>
      <c r="G194" s="629" t="s">
        <v>181</v>
      </c>
      <c r="H194" s="368">
        <v>32</v>
      </c>
      <c r="I194" s="368" t="s">
        <v>257</v>
      </c>
      <c r="J194" s="370" t="s">
        <v>16</v>
      </c>
      <c r="K194" s="368" t="s">
        <v>258</v>
      </c>
      <c r="L194" s="547" t="str">
        <f t="shared" si="34"/>
        <v> Neorganinė chemija ir nanomedžiagos    [[doc.A.Žalga]]            PChA</v>
      </c>
      <c r="M194" s="547">
        <f t="shared" si="35"/>
        <v>212</v>
      </c>
      <c r="N194" s="368"/>
      <c r="O194" s="368"/>
    </row>
    <row r="195" spans="1:15" ht="12.75">
      <c r="A195" s="368"/>
      <c r="B195" s="368">
        <v>2</v>
      </c>
      <c r="C195" s="369">
        <v>14</v>
      </c>
      <c r="D195" s="369">
        <v>16</v>
      </c>
      <c r="E195" s="1145" t="s">
        <v>727</v>
      </c>
      <c r="F195" s="368">
        <v>4</v>
      </c>
      <c r="G195" s="629" t="s">
        <v>181</v>
      </c>
      <c r="H195" s="368">
        <v>32</v>
      </c>
      <c r="I195" s="368" t="s">
        <v>257</v>
      </c>
      <c r="J195" s="370" t="s">
        <v>16</v>
      </c>
      <c r="K195" s="368" t="s">
        <v>258</v>
      </c>
      <c r="L195" s="547" t="str">
        <f t="shared" si="34"/>
        <v>Neorganinė chemija ir nanomedžiagos, seminaras   [[doc.A.Žalga]]            PChA</v>
      </c>
      <c r="M195" s="547">
        <f t="shared" si="35"/>
        <v>214</v>
      </c>
      <c r="N195" s="368"/>
      <c r="O195" s="368"/>
    </row>
    <row r="196" spans="1:15" ht="12.75">
      <c r="A196" s="368"/>
      <c r="B196" s="368">
        <v>2</v>
      </c>
      <c r="C196" s="369">
        <v>16</v>
      </c>
      <c r="D196" s="369"/>
      <c r="E196" s="371" t="s">
        <v>63</v>
      </c>
      <c r="F196" s="368"/>
      <c r="G196" s="629"/>
      <c r="H196" s="368"/>
      <c r="I196" s="368"/>
      <c r="J196" s="370"/>
      <c r="K196" s="368"/>
      <c r="L196" s="547"/>
      <c r="M196" s="547">
        <f t="shared" si="35"/>
        <v>216</v>
      </c>
      <c r="N196" s="368"/>
      <c r="O196" s="368"/>
    </row>
    <row r="197" spans="1:15" ht="12.75">
      <c r="A197" s="368"/>
      <c r="B197" s="368">
        <v>3</v>
      </c>
      <c r="C197" s="369">
        <v>9</v>
      </c>
      <c r="D197" s="369">
        <v>11</v>
      </c>
      <c r="E197" s="371" t="s">
        <v>215</v>
      </c>
      <c r="F197" s="368">
        <v>4</v>
      </c>
      <c r="G197" s="629" t="s">
        <v>181</v>
      </c>
      <c r="H197" s="368">
        <v>32</v>
      </c>
      <c r="I197" s="368" t="s">
        <v>612</v>
      </c>
      <c r="J197" s="370" t="s">
        <v>15</v>
      </c>
      <c r="K197" s="368" t="s">
        <v>258</v>
      </c>
      <c r="L197" s="547" t="str">
        <f t="shared" si="34"/>
        <v>Cheminė termodinamika nanotechnologijose  [[prof. S.Šakirzanovas]]  AChA</v>
      </c>
      <c r="M197" s="547">
        <f t="shared" si="35"/>
        <v>309</v>
      </c>
      <c r="N197" s="368"/>
      <c r="O197" s="368"/>
    </row>
    <row r="198" spans="1:15" ht="12.75">
      <c r="A198" s="368"/>
      <c r="B198" s="368">
        <v>3</v>
      </c>
      <c r="C198" s="369">
        <v>11</v>
      </c>
      <c r="D198" s="369">
        <v>13</v>
      </c>
      <c r="E198" s="371" t="s">
        <v>469</v>
      </c>
      <c r="F198" s="368">
        <v>4</v>
      </c>
      <c r="G198" s="629" t="s">
        <v>181</v>
      </c>
      <c r="H198" s="368">
        <v>32</v>
      </c>
      <c r="I198" s="368" t="s">
        <v>612</v>
      </c>
      <c r="J198" s="370" t="s">
        <v>15</v>
      </c>
      <c r="K198" s="368" t="s">
        <v>258</v>
      </c>
      <c r="L198" s="547" t="str">
        <f>E198&amp;I198&amp;J198</f>
        <v>Cheminė termodinamika nanotechnologijose, seminaras   [[prof. S.Šakirzanovas]]  AChA</v>
      </c>
      <c r="M198" s="547">
        <f>(B198*100)+C198</f>
        <v>311</v>
      </c>
      <c r="N198" s="368"/>
      <c r="O198" s="368"/>
    </row>
    <row r="199" spans="1:15" ht="12.75">
      <c r="A199" s="434"/>
      <c r="B199" s="368">
        <v>3</v>
      </c>
      <c r="C199" s="369">
        <v>13</v>
      </c>
      <c r="D199" s="369"/>
      <c r="E199" s="562" t="s">
        <v>63</v>
      </c>
      <c r="F199" s="368">
        <v>4</v>
      </c>
      <c r="G199" s="368" t="s">
        <v>181</v>
      </c>
      <c r="H199" s="368"/>
      <c r="I199" s="368"/>
      <c r="J199" s="554"/>
      <c r="K199" s="368"/>
      <c r="L199" s="547" t="str">
        <f t="shared" si="34"/>
        <v>E</v>
      </c>
      <c r="M199" s="547">
        <f t="shared" si="35"/>
        <v>313</v>
      </c>
      <c r="N199" s="368"/>
      <c r="O199" s="368"/>
    </row>
    <row r="200" spans="1:15" ht="12.75">
      <c r="A200" s="368"/>
      <c r="B200" s="368">
        <v>4</v>
      </c>
      <c r="C200" s="369">
        <v>15</v>
      </c>
      <c r="D200" s="369"/>
      <c r="E200" s="371" t="s">
        <v>63</v>
      </c>
      <c r="F200" s="368">
        <v>4</v>
      </c>
      <c r="G200" s="368" t="s">
        <v>181</v>
      </c>
      <c r="H200" s="368"/>
      <c r="I200" s="368"/>
      <c r="J200" s="370"/>
      <c r="K200" s="368"/>
      <c r="L200" s="547" t="str">
        <f t="shared" si="34"/>
        <v>E</v>
      </c>
      <c r="M200" s="547">
        <f t="shared" si="35"/>
        <v>415</v>
      </c>
      <c r="N200" s="368"/>
      <c r="O200" s="368"/>
    </row>
    <row r="201" spans="1:15" ht="12.75">
      <c r="A201" s="368" t="s">
        <v>125</v>
      </c>
      <c r="B201" s="368">
        <v>5</v>
      </c>
      <c r="C201" s="369">
        <v>8</v>
      </c>
      <c r="D201" s="369">
        <v>10</v>
      </c>
      <c r="E201" s="371" t="s">
        <v>134</v>
      </c>
      <c r="F201" s="368">
        <v>4</v>
      </c>
      <c r="G201" s="629" t="s">
        <v>181</v>
      </c>
      <c r="H201" s="368">
        <v>32</v>
      </c>
      <c r="I201" s="368" t="s">
        <v>433</v>
      </c>
      <c r="J201" s="370" t="s">
        <v>8</v>
      </c>
      <c r="K201" s="368" t="s">
        <v>23</v>
      </c>
      <c r="L201" s="547" t="str">
        <f t="shared" si="34"/>
        <v>8 val. 15 min    Organinė chemija          [[prof.E.Orentas]]     KDA</v>
      </c>
      <c r="M201" s="547">
        <f t="shared" si="35"/>
        <v>508</v>
      </c>
      <c r="N201" s="368"/>
      <c r="O201" s="368"/>
    </row>
    <row r="202" spans="1:15" ht="12.75">
      <c r="A202" s="368"/>
      <c r="B202" s="368">
        <v>5</v>
      </c>
      <c r="C202" s="369">
        <v>10</v>
      </c>
      <c r="D202" s="369">
        <v>12</v>
      </c>
      <c r="E202" s="371" t="s">
        <v>470</v>
      </c>
      <c r="F202" s="368">
        <v>4</v>
      </c>
      <c r="G202" s="629" t="s">
        <v>181</v>
      </c>
      <c r="H202" s="368">
        <v>32</v>
      </c>
      <c r="I202" s="368" t="s">
        <v>725</v>
      </c>
      <c r="J202" s="370" t="s">
        <v>8</v>
      </c>
      <c r="K202" s="368" t="s">
        <v>23</v>
      </c>
      <c r="L202" s="547" t="str">
        <f t="shared" si="34"/>
        <v>Organinė chemija, seminaras              [[prof. E.Orentas]]     KDA</v>
      </c>
      <c r="M202" s="547">
        <f t="shared" si="35"/>
        <v>510</v>
      </c>
      <c r="N202" s="368"/>
      <c r="O202" s="368"/>
    </row>
    <row r="203" spans="1:15" ht="12.75">
      <c r="A203" s="368" t="s">
        <v>125</v>
      </c>
      <c r="B203" s="368">
        <v>5</v>
      </c>
      <c r="C203" s="369">
        <v>12</v>
      </c>
      <c r="D203" s="369">
        <v>14</v>
      </c>
      <c r="E203" s="371" t="s">
        <v>376</v>
      </c>
      <c r="F203" s="368">
        <v>4</v>
      </c>
      <c r="G203" s="368" t="s">
        <v>181</v>
      </c>
      <c r="H203" s="369" t="s">
        <v>103</v>
      </c>
      <c r="I203" s="369" t="s">
        <v>351</v>
      </c>
      <c r="J203" s="368" t="s">
        <v>8</v>
      </c>
      <c r="K203" s="368" t="s">
        <v>23</v>
      </c>
      <c r="L203" s="547" t="str">
        <f t="shared" si="34"/>
        <v>12-15 Maisto chemija[[prof. A.Žilinskas]]KDA</v>
      </c>
      <c r="M203" s="547">
        <f t="shared" si="35"/>
        <v>512</v>
      </c>
      <c r="N203" s="575" t="s">
        <v>349</v>
      </c>
      <c r="O203" s="368"/>
    </row>
    <row r="204" spans="1:15" ht="12.75">
      <c r="A204" s="563"/>
      <c r="B204" s="368">
        <v>1</v>
      </c>
      <c r="C204" s="369">
        <v>8</v>
      </c>
      <c r="D204" s="369">
        <v>10</v>
      </c>
      <c r="E204" s="564" t="s">
        <v>471</v>
      </c>
      <c r="F204" s="368">
        <v>4</v>
      </c>
      <c r="G204" s="629" t="s">
        <v>132</v>
      </c>
      <c r="H204" s="368">
        <v>32</v>
      </c>
      <c r="I204" s="368" t="s">
        <v>642</v>
      </c>
      <c r="J204" s="370" t="s">
        <v>20</v>
      </c>
      <c r="K204" s="368" t="s">
        <v>24</v>
      </c>
      <c r="L204" s="440" t="str">
        <f>E204&amp;I204&amp;J204</f>
        <v> Fizikinė chemija, seminaras   [[asist. I. Gabriūnaitė]]      FChA</v>
      </c>
      <c r="M204" s="440">
        <f>(B204*100)+C204</f>
        <v>108</v>
      </c>
      <c r="N204" s="368" t="s">
        <v>95</v>
      </c>
      <c r="O204" s="368"/>
    </row>
    <row r="205" spans="1:15" s="7" customFormat="1" ht="12.75">
      <c r="A205" s="368"/>
      <c r="B205" s="368">
        <v>1</v>
      </c>
      <c r="C205" s="369">
        <v>10</v>
      </c>
      <c r="D205" s="369">
        <v>14</v>
      </c>
      <c r="E205" s="440" t="s">
        <v>218</v>
      </c>
      <c r="F205" s="368">
        <v>4</v>
      </c>
      <c r="G205" s="629" t="s">
        <v>21</v>
      </c>
      <c r="H205" s="368">
        <v>24</v>
      </c>
      <c r="I205" s="368" t="s">
        <v>699</v>
      </c>
      <c r="J205" s="370" t="s">
        <v>26</v>
      </c>
      <c r="K205" s="368" t="s">
        <v>24</v>
      </c>
      <c r="L205" s="440" t="str">
        <f>E205&amp;I205&amp;J205</f>
        <v>Fizikinės chemijos lab.darbai, 1/2 sav. 1/2 gr. (I sav. - 1 gr.; 2 sav.  - 2 gr.)   [[doc. A. Valiūnienė,  dokt. R. Levinas]]   FChL</v>
      </c>
      <c r="M205" s="440">
        <f>(B205*100)+C205</f>
        <v>110</v>
      </c>
      <c r="N205" s="368"/>
      <c r="O205" s="368"/>
    </row>
    <row r="206" spans="1:15" s="7" customFormat="1" ht="12.75">
      <c r="A206" s="368"/>
      <c r="B206" s="368">
        <v>1</v>
      </c>
      <c r="C206" s="369">
        <v>14</v>
      </c>
      <c r="D206" s="369"/>
      <c r="E206" s="440" t="s">
        <v>63</v>
      </c>
      <c r="F206" s="368"/>
      <c r="G206" s="368"/>
      <c r="H206" s="368"/>
      <c r="I206" s="368"/>
      <c r="J206" s="370"/>
      <c r="K206" s="368"/>
      <c r="L206" s="440" t="str">
        <f>E206&amp;I206&amp;J206</f>
        <v>E</v>
      </c>
      <c r="M206" s="440">
        <f>(B206*100)+C206</f>
        <v>114</v>
      </c>
      <c r="N206" s="368"/>
      <c r="O206" s="368"/>
    </row>
    <row r="207" spans="1:15" s="7" customFormat="1" ht="12.75">
      <c r="A207" s="434"/>
      <c r="B207" s="368">
        <v>2</v>
      </c>
      <c r="C207" s="369">
        <v>8</v>
      </c>
      <c r="D207" s="369">
        <v>10</v>
      </c>
      <c r="E207" s="440" t="s">
        <v>742</v>
      </c>
      <c r="F207" s="368">
        <v>4</v>
      </c>
      <c r="G207" s="629" t="s">
        <v>21</v>
      </c>
      <c r="H207" s="368">
        <v>32</v>
      </c>
      <c r="I207" s="368" t="s">
        <v>743</v>
      </c>
      <c r="J207" s="370" t="s">
        <v>10</v>
      </c>
      <c r="K207" s="368" t="s">
        <v>23</v>
      </c>
      <c r="L207" s="440" t="str">
        <f>E207&amp;I207&amp;J207</f>
        <v>Spektroskopija[[prof. I. Čikotienė]]           NChA</v>
      </c>
      <c r="M207" s="440">
        <f>(B207*100)+C207</f>
        <v>208</v>
      </c>
      <c r="N207" s="368"/>
      <c r="O207" s="368"/>
    </row>
    <row r="208" spans="1:15" s="7" customFormat="1" ht="12.75">
      <c r="A208" s="551"/>
      <c r="B208" s="368">
        <v>2</v>
      </c>
      <c r="C208" s="369">
        <v>10</v>
      </c>
      <c r="D208" s="369">
        <v>11</v>
      </c>
      <c r="E208" s="440" t="s">
        <v>472</v>
      </c>
      <c r="F208" s="368">
        <v>4</v>
      </c>
      <c r="G208" s="629" t="s">
        <v>133</v>
      </c>
      <c r="H208" s="368">
        <v>16</v>
      </c>
      <c r="I208" s="368" t="s">
        <v>517</v>
      </c>
      <c r="J208" s="370" t="s">
        <v>16</v>
      </c>
      <c r="K208" s="368" t="s">
        <v>23</v>
      </c>
      <c r="L208" s="440" t="str">
        <f aca="true" t="shared" si="36" ref="L208:L214">E208&amp;I208&amp;J208</f>
        <v> Biomolekulių stereochemija, seminaras       [[prof.E.Orentas]]   PChA</v>
      </c>
      <c r="M208" s="440">
        <f aca="true" t="shared" si="37" ref="M208:M214">(B208*100)+C208</f>
        <v>210</v>
      </c>
      <c r="N208" s="565"/>
      <c r="O208" s="368"/>
    </row>
    <row r="209" spans="1:15" s="7" customFormat="1" ht="12.75">
      <c r="A209" s="551"/>
      <c r="B209" s="368">
        <v>2</v>
      </c>
      <c r="C209" s="369">
        <v>11</v>
      </c>
      <c r="D209" s="369">
        <v>12</v>
      </c>
      <c r="E209" s="440" t="s">
        <v>472</v>
      </c>
      <c r="F209" s="368">
        <v>4</v>
      </c>
      <c r="G209" s="629" t="s">
        <v>132</v>
      </c>
      <c r="H209" s="368">
        <v>16</v>
      </c>
      <c r="I209" s="368" t="s">
        <v>679</v>
      </c>
      <c r="J209" s="370" t="s">
        <v>196</v>
      </c>
      <c r="K209" s="368" t="s">
        <v>23</v>
      </c>
      <c r="L209" s="440" t="str">
        <f t="shared" si="36"/>
        <v> Biomolekulių stereochemija, seminaras       [[prof. A. Žilinskas]]   TGA</v>
      </c>
      <c r="M209" s="440">
        <f t="shared" si="37"/>
        <v>211</v>
      </c>
      <c r="N209" s="565"/>
      <c r="O209" s="368"/>
    </row>
    <row r="210" spans="1:15" s="7" customFormat="1" ht="12.75">
      <c r="A210" s="551"/>
      <c r="B210" s="368">
        <v>2</v>
      </c>
      <c r="C210" s="369">
        <v>12</v>
      </c>
      <c r="D210" s="369">
        <v>14</v>
      </c>
      <c r="E210" s="440" t="s">
        <v>392</v>
      </c>
      <c r="F210" s="368">
        <v>4</v>
      </c>
      <c r="G210" s="629" t="s">
        <v>21</v>
      </c>
      <c r="H210" s="368">
        <v>32</v>
      </c>
      <c r="I210" s="368" t="s">
        <v>534</v>
      </c>
      <c r="J210" s="370" t="s">
        <v>429</v>
      </c>
      <c r="K210" s="368" t="s">
        <v>428</v>
      </c>
      <c r="L210" s="440" t="str">
        <f t="shared" si="36"/>
        <v>Mikrobiologija                     [[lekt.Dr. A.Gegeckas]]     Saulėtelio al. 7,  R103 aud.</v>
      </c>
      <c r="M210" s="440">
        <f t="shared" si="37"/>
        <v>212</v>
      </c>
      <c r="N210" s="368"/>
      <c r="O210" s="368"/>
    </row>
    <row r="211" spans="1:15" s="7" customFormat="1" ht="12.75">
      <c r="A211" s="566"/>
      <c r="B211" s="368">
        <v>2</v>
      </c>
      <c r="C211" s="369">
        <v>14</v>
      </c>
      <c r="D211" s="369">
        <v>15</v>
      </c>
      <c r="E211" s="440" t="s">
        <v>473</v>
      </c>
      <c r="F211" s="368">
        <v>4</v>
      </c>
      <c r="G211" s="629" t="s">
        <v>132</v>
      </c>
      <c r="H211" s="368">
        <v>32</v>
      </c>
      <c r="I211" s="368" t="s">
        <v>710</v>
      </c>
      <c r="J211" s="370" t="s">
        <v>709</v>
      </c>
      <c r="K211" s="368" t="s">
        <v>428</v>
      </c>
      <c r="L211" s="440" t="str">
        <f t="shared" si="36"/>
        <v>Biochemija, seminaras      1/2 gr.[[prof. S. Serva, dr. Kazlauskas, J. Jakubovska, A. Konovalovas]]    Saulėtelio al. 7,  R208 aud.</v>
      </c>
      <c r="M211" s="440">
        <f t="shared" si="37"/>
        <v>214</v>
      </c>
      <c r="N211" s="368"/>
      <c r="O211" s="368"/>
    </row>
    <row r="212" spans="1:15" s="7" customFormat="1" ht="12.75">
      <c r="A212" s="566"/>
      <c r="B212" s="368">
        <v>2</v>
      </c>
      <c r="C212" s="369">
        <v>15</v>
      </c>
      <c r="D212" s="369">
        <v>16</v>
      </c>
      <c r="E212" s="440" t="s">
        <v>394</v>
      </c>
      <c r="F212" s="368">
        <v>4</v>
      </c>
      <c r="G212" s="629" t="s">
        <v>133</v>
      </c>
      <c r="H212" s="368">
        <v>32</v>
      </c>
      <c r="I212" s="368" t="s">
        <v>533</v>
      </c>
      <c r="J212" s="370" t="s">
        <v>393</v>
      </c>
      <c r="K212" s="368" t="s">
        <v>428</v>
      </c>
      <c r="L212" s="440" t="str">
        <f t="shared" si="36"/>
        <v>Mikrobiologija,     lab. darbai                [[lekt. R. Petkauskaitė]]     Saulėtelio al. 7,  R 324 lab..</v>
      </c>
      <c r="M212" s="440">
        <f t="shared" si="37"/>
        <v>215</v>
      </c>
      <c r="N212" s="368"/>
      <c r="O212" s="368"/>
    </row>
    <row r="213" spans="1:15" s="7" customFormat="1" ht="12.75">
      <c r="A213" s="368"/>
      <c r="B213" s="368">
        <v>2</v>
      </c>
      <c r="C213" s="369">
        <v>16</v>
      </c>
      <c r="D213" s="369">
        <v>18</v>
      </c>
      <c r="E213" s="440" t="s">
        <v>395</v>
      </c>
      <c r="F213" s="368">
        <v>4</v>
      </c>
      <c r="G213" s="629" t="s">
        <v>132</v>
      </c>
      <c r="H213" s="368">
        <v>32</v>
      </c>
      <c r="I213" s="368" t="s">
        <v>533</v>
      </c>
      <c r="J213" s="370" t="s">
        <v>393</v>
      </c>
      <c r="K213" s="368" t="s">
        <v>428</v>
      </c>
      <c r="L213" s="440" t="str">
        <f t="shared" si="36"/>
        <v>Mikrobiologija,     lab. darbai            [[lekt. R. Petkauskaitė]]     Saulėtelio al. 7,  R 324 lab..</v>
      </c>
      <c r="M213" s="440">
        <f t="shared" si="37"/>
        <v>216</v>
      </c>
      <c r="N213" s="368"/>
      <c r="O213" s="368"/>
    </row>
    <row r="214" spans="1:15" s="7" customFormat="1" ht="12.75">
      <c r="A214" s="566"/>
      <c r="B214" s="368">
        <v>2</v>
      </c>
      <c r="C214" s="369">
        <v>18</v>
      </c>
      <c r="D214" s="369"/>
      <c r="E214" s="440" t="s">
        <v>63</v>
      </c>
      <c r="F214" s="368">
        <v>4</v>
      </c>
      <c r="G214" s="368" t="s">
        <v>21</v>
      </c>
      <c r="H214" s="368">
        <v>32</v>
      </c>
      <c r="I214" s="368"/>
      <c r="J214" s="370"/>
      <c r="K214" s="368"/>
      <c r="L214" s="440" t="str">
        <f t="shared" si="36"/>
        <v>E</v>
      </c>
      <c r="M214" s="440">
        <f t="shared" si="37"/>
        <v>218</v>
      </c>
      <c r="N214" s="368"/>
      <c r="O214" s="368"/>
    </row>
    <row r="215" spans="1:15" s="7" customFormat="1" ht="12.75">
      <c r="A215" s="566"/>
      <c r="B215" s="368">
        <v>3</v>
      </c>
      <c r="C215" s="369">
        <v>8</v>
      </c>
      <c r="D215" s="369">
        <v>10</v>
      </c>
      <c r="E215" s="440" t="s">
        <v>747</v>
      </c>
      <c r="F215" s="368">
        <v>4</v>
      </c>
      <c r="G215" s="629" t="s">
        <v>21</v>
      </c>
      <c r="H215" s="368">
        <v>32</v>
      </c>
      <c r="I215" s="368" t="s">
        <v>746</v>
      </c>
      <c r="J215" s="370" t="s">
        <v>25</v>
      </c>
      <c r="K215" s="368" t="s">
        <v>13</v>
      </c>
      <c r="L215" s="440" t="str">
        <f aca="true" t="shared" si="38" ref="L215:L225">E215&amp;I215&amp;J215</f>
        <v>Biomolekulių stereochemija                     [[prof. E. Orentas]]            OChA</v>
      </c>
      <c r="M215" s="440">
        <f aca="true" t="shared" si="39" ref="M215:M225">(B215*100)+C215</f>
        <v>308</v>
      </c>
      <c r="N215" s="368"/>
      <c r="O215" s="368"/>
    </row>
    <row r="216" spans="1:15" s="7" customFormat="1" ht="12.75">
      <c r="A216" s="566" t="s">
        <v>125</v>
      </c>
      <c r="B216" s="368">
        <v>3</v>
      </c>
      <c r="C216" s="369">
        <v>10</v>
      </c>
      <c r="D216" s="369">
        <v>12</v>
      </c>
      <c r="E216" s="440" t="s">
        <v>88</v>
      </c>
      <c r="F216" s="368">
        <v>4</v>
      </c>
      <c r="G216" s="629" t="s">
        <v>21</v>
      </c>
      <c r="H216" s="368">
        <v>32</v>
      </c>
      <c r="I216" s="368" t="s">
        <v>195</v>
      </c>
      <c r="J216" s="370" t="s">
        <v>8</v>
      </c>
      <c r="K216" s="368" t="s">
        <v>24</v>
      </c>
      <c r="L216" s="440" t="str">
        <f t="shared" si="38"/>
        <v>Fizikinė chemija      [[prof. H.Cesiulis]]      KDA</v>
      </c>
      <c r="M216" s="440">
        <f t="shared" si="39"/>
        <v>310</v>
      </c>
      <c r="N216" s="368"/>
      <c r="O216" s="368"/>
    </row>
    <row r="217" spans="1:15" s="7" customFormat="1" ht="12.75">
      <c r="A217" s="566"/>
      <c r="B217" s="368">
        <v>3</v>
      </c>
      <c r="C217" s="369">
        <v>12</v>
      </c>
      <c r="D217" s="369">
        <v>13</v>
      </c>
      <c r="E217" s="440" t="s">
        <v>477</v>
      </c>
      <c r="F217" s="368">
        <v>4</v>
      </c>
      <c r="G217" s="629" t="s">
        <v>21</v>
      </c>
      <c r="H217" s="368">
        <v>32</v>
      </c>
      <c r="I217" s="368" t="s">
        <v>749</v>
      </c>
      <c r="J217" s="370" t="s">
        <v>8</v>
      </c>
      <c r="K217" s="368" t="s">
        <v>23</v>
      </c>
      <c r="L217" s="440" t="str">
        <f>E217&amp;I217&amp;J217</f>
        <v>Spektroskopija, seminaras   [[xxxxxxx]]KDA</v>
      </c>
      <c r="M217" s="440">
        <f>(B217*100)+C217</f>
        <v>312</v>
      </c>
      <c r="N217" s="368"/>
      <c r="O217" s="368"/>
    </row>
    <row r="218" spans="1:15" s="7" customFormat="1" ht="12.75">
      <c r="A218" s="566"/>
      <c r="B218" s="368"/>
      <c r="C218" s="369">
        <v>13</v>
      </c>
      <c r="D218" s="369">
        <v>14</v>
      </c>
      <c r="E218" s="440" t="s">
        <v>477</v>
      </c>
      <c r="F218" s="368">
        <v>4</v>
      </c>
      <c r="G218" s="629" t="s">
        <v>21</v>
      </c>
      <c r="H218" s="368">
        <v>32</v>
      </c>
      <c r="I218" s="368" t="s">
        <v>750</v>
      </c>
      <c r="J218" s="370" t="s">
        <v>196</v>
      </c>
      <c r="K218" s="368" t="s">
        <v>23</v>
      </c>
      <c r="L218" s="440" t="str">
        <f>E218&amp;I218&amp;J218</f>
        <v>Spektroskopija, seminaras   [[XXXX]]TGA</v>
      </c>
      <c r="M218" s="440">
        <f>(B218*100)+C218</f>
        <v>13</v>
      </c>
      <c r="N218" s="368"/>
      <c r="O218" s="368"/>
    </row>
    <row r="219" spans="1:15" s="7" customFormat="1" ht="12.75">
      <c r="A219" s="1280"/>
      <c r="B219" s="858">
        <v>3</v>
      </c>
      <c r="C219" s="984">
        <v>14</v>
      </c>
      <c r="D219" s="984">
        <v>16</v>
      </c>
      <c r="E219" s="1281" t="s">
        <v>471</v>
      </c>
      <c r="F219" s="858">
        <v>4</v>
      </c>
      <c r="G219" s="858" t="s">
        <v>133</v>
      </c>
      <c r="H219" s="368">
        <v>32</v>
      </c>
      <c r="I219" s="368" t="s">
        <v>642</v>
      </c>
      <c r="J219" s="370" t="s">
        <v>15</v>
      </c>
      <c r="K219" s="368" t="s">
        <v>24</v>
      </c>
      <c r="L219" s="440" t="str">
        <f>E219&amp;I219&amp;J219</f>
        <v> Fizikinė chemija, seminaras   [[asist. I. Gabriūnaitė]]      AChA</v>
      </c>
      <c r="M219" s="440">
        <f>(B219*100)+C219</f>
        <v>314</v>
      </c>
      <c r="N219" s="368"/>
      <c r="O219" s="368"/>
    </row>
    <row r="220" spans="1:15" s="7" customFormat="1" ht="12.75">
      <c r="A220" s="368"/>
      <c r="B220" s="368">
        <v>3</v>
      </c>
      <c r="C220" s="369">
        <v>16</v>
      </c>
      <c r="D220" s="369"/>
      <c r="E220" s="440" t="s">
        <v>63</v>
      </c>
      <c r="F220" s="368">
        <v>4</v>
      </c>
      <c r="G220" s="368" t="s">
        <v>21</v>
      </c>
      <c r="H220" s="368"/>
      <c r="I220" s="368"/>
      <c r="J220" s="370"/>
      <c r="K220" s="368"/>
      <c r="L220" s="440" t="str">
        <f t="shared" si="38"/>
        <v>E</v>
      </c>
      <c r="M220" s="440">
        <f t="shared" si="39"/>
        <v>316</v>
      </c>
      <c r="N220" s="368"/>
      <c r="O220" s="368"/>
    </row>
    <row r="221" spans="1:15" s="7" customFormat="1" ht="12.75">
      <c r="A221" s="567"/>
      <c r="B221" s="368">
        <v>4</v>
      </c>
      <c r="C221" s="369">
        <v>9</v>
      </c>
      <c r="D221" s="369">
        <v>12</v>
      </c>
      <c r="E221" s="440" t="s">
        <v>73</v>
      </c>
      <c r="F221" s="368">
        <v>4</v>
      </c>
      <c r="G221" s="629" t="s">
        <v>21</v>
      </c>
      <c r="H221" s="368">
        <v>48</v>
      </c>
      <c r="I221" s="368" t="s">
        <v>692</v>
      </c>
      <c r="J221" s="370" t="s">
        <v>707</v>
      </c>
      <c r="K221" s="368" t="s">
        <v>27</v>
      </c>
      <c r="L221" s="440" t="str">
        <f t="shared" si="38"/>
        <v>Biochemija                    [[prof. S. Serva]]   Saulėtelio al. 7,  R 202 aud..</v>
      </c>
      <c r="M221" s="440">
        <f t="shared" si="39"/>
        <v>409</v>
      </c>
      <c r="N221" s="368"/>
      <c r="O221" s="368"/>
    </row>
    <row r="222" spans="1:15" s="7" customFormat="1" ht="12.75">
      <c r="A222" s="368"/>
      <c r="B222" s="368">
        <v>4</v>
      </c>
      <c r="C222" s="369">
        <v>12</v>
      </c>
      <c r="D222" s="369">
        <v>14</v>
      </c>
      <c r="E222" s="440" t="s">
        <v>474</v>
      </c>
      <c r="F222" s="368">
        <v>4</v>
      </c>
      <c r="G222" s="629" t="s">
        <v>132</v>
      </c>
      <c r="H222" s="368">
        <v>32</v>
      </c>
      <c r="I222" s="368" t="s">
        <v>710</v>
      </c>
      <c r="J222" s="370" t="s">
        <v>708</v>
      </c>
      <c r="K222" s="368" t="s">
        <v>27</v>
      </c>
      <c r="L222" s="440" t="str">
        <f t="shared" si="38"/>
        <v>Biochemija, seminaras      [[prof. S. Serva, dr. Kazlauskas, J. Jakubovska, A. Konovalovas]]    Saulėtelio al. 7,  R 202 aud.</v>
      </c>
      <c r="M222" s="440">
        <f t="shared" si="39"/>
        <v>412</v>
      </c>
      <c r="N222" s="368"/>
      <c r="O222" s="368"/>
    </row>
    <row r="223" spans="1:15" s="7" customFormat="1" ht="12.75">
      <c r="A223" s="368"/>
      <c r="B223" s="368">
        <v>4</v>
      </c>
      <c r="C223" s="369">
        <v>14</v>
      </c>
      <c r="D223" s="369"/>
      <c r="E223" s="564" t="s">
        <v>63</v>
      </c>
      <c r="F223" s="368">
        <v>4</v>
      </c>
      <c r="G223" s="368" t="s">
        <v>21</v>
      </c>
      <c r="H223" s="368"/>
      <c r="I223" s="368"/>
      <c r="J223" s="370"/>
      <c r="K223" s="368"/>
      <c r="L223" s="440" t="str">
        <f t="shared" si="38"/>
        <v>E</v>
      </c>
      <c r="M223" s="440">
        <f t="shared" si="39"/>
        <v>414</v>
      </c>
      <c r="N223" s="368"/>
      <c r="O223" s="368"/>
    </row>
    <row r="224" spans="1:15" s="7" customFormat="1" ht="12.75">
      <c r="A224" s="568" t="s">
        <v>259</v>
      </c>
      <c r="B224" s="368">
        <v>1</v>
      </c>
      <c r="C224" s="369">
        <v>8</v>
      </c>
      <c r="D224" s="369">
        <v>10</v>
      </c>
      <c r="E224" s="433" t="s">
        <v>589</v>
      </c>
      <c r="F224" s="368">
        <v>6</v>
      </c>
      <c r="G224" s="629" t="s">
        <v>246</v>
      </c>
      <c r="H224" s="368">
        <v>32</v>
      </c>
      <c r="I224" s="368" t="s">
        <v>588</v>
      </c>
      <c r="J224" s="370" t="s">
        <v>8</v>
      </c>
      <c r="K224" s="368" t="s">
        <v>236</v>
      </c>
      <c r="L224" s="440" t="str">
        <f t="shared" si="38"/>
        <v>8 val. 15 min.  Neorganinė chemija               [[asist. M. Misevičius]]             KDA</v>
      </c>
      <c r="M224" s="440">
        <f t="shared" si="39"/>
        <v>108</v>
      </c>
      <c r="N224" s="434"/>
      <c r="O224" s="368"/>
    </row>
    <row r="225" spans="1:15" ht="12.75">
      <c r="A225" s="568" t="s">
        <v>259</v>
      </c>
      <c r="B225" s="368">
        <v>1</v>
      </c>
      <c r="C225" s="369">
        <v>10</v>
      </c>
      <c r="D225" s="369">
        <v>12</v>
      </c>
      <c r="E225" s="371" t="s">
        <v>769</v>
      </c>
      <c r="F225" s="368">
        <v>6</v>
      </c>
      <c r="G225" s="629" t="s">
        <v>7</v>
      </c>
      <c r="H225" s="368">
        <v>32</v>
      </c>
      <c r="I225" s="368" t="s">
        <v>190</v>
      </c>
      <c r="J225" s="370" t="s">
        <v>8</v>
      </c>
      <c r="K225" s="368" t="s">
        <v>24</v>
      </c>
      <c r="L225" s="371" t="str">
        <f t="shared" si="38"/>
        <v> Koloidų chemija   [[prof.H.Cesiulis]]  KDA</v>
      </c>
      <c r="M225" s="371">
        <f t="shared" si="39"/>
        <v>110</v>
      </c>
      <c r="N225" s="368"/>
      <c r="O225" s="368"/>
    </row>
    <row r="226" spans="1:15" s="7" customFormat="1" ht="12.75">
      <c r="A226" s="569"/>
      <c r="B226" s="368">
        <v>1</v>
      </c>
      <c r="C226" s="369">
        <v>12</v>
      </c>
      <c r="D226" s="369"/>
      <c r="E226" s="433" t="s">
        <v>63</v>
      </c>
      <c r="F226" s="368">
        <v>6</v>
      </c>
      <c r="G226" s="368"/>
      <c r="H226" s="368"/>
      <c r="I226" s="368"/>
      <c r="J226" s="370"/>
      <c r="K226" s="368"/>
      <c r="L226" s="371" t="str">
        <f aca="true" t="shared" si="40" ref="L226:L234">E226&amp;I226&amp;J226</f>
        <v>E</v>
      </c>
      <c r="M226" s="371">
        <f aca="true" t="shared" si="41" ref="M226:M234">(B226*100)+C226</f>
        <v>112</v>
      </c>
      <c r="N226" s="434"/>
      <c r="O226" s="368"/>
    </row>
    <row r="227" spans="1:15" ht="12.75">
      <c r="A227" s="568" t="s">
        <v>259</v>
      </c>
      <c r="B227" s="368">
        <v>2</v>
      </c>
      <c r="C227" s="369">
        <v>8</v>
      </c>
      <c r="D227" s="369">
        <v>10</v>
      </c>
      <c r="E227" s="433" t="s">
        <v>752</v>
      </c>
      <c r="F227" s="368">
        <v>6</v>
      </c>
      <c r="G227" s="629" t="s">
        <v>246</v>
      </c>
      <c r="H227" s="368">
        <v>32</v>
      </c>
      <c r="I227" s="368" t="s">
        <v>312</v>
      </c>
      <c r="J227" s="370" t="s">
        <v>10</v>
      </c>
      <c r="K227" s="368" t="s">
        <v>23</v>
      </c>
      <c r="L227" s="440" t="str">
        <f>E227&amp;I227&amp;J227</f>
        <v>  Spektroskopija   [[prof.I.Čikotienė]]    NChA</v>
      </c>
      <c r="M227" s="440">
        <f>(B227*100)+C227</f>
        <v>208</v>
      </c>
      <c r="N227" s="368"/>
      <c r="O227" s="368"/>
    </row>
    <row r="228" spans="1:15" ht="12.75">
      <c r="A228" s="368"/>
      <c r="B228" s="368">
        <v>2</v>
      </c>
      <c r="C228" s="369">
        <v>10</v>
      </c>
      <c r="D228" s="369"/>
      <c r="E228" s="371" t="s">
        <v>63</v>
      </c>
      <c r="F228" s="368">
        <v>6</v>
      </c>
      <c r="G228" s="368" t="s">
        <v>7</v>
      </c>
      <c r="H228" s="368"/>
      <c r="I228" s="368"/>
      <c r="J228" s="370"/>
      <c r="K228" s="368"/>
      <c r="L228" s="371" t="str">
        <f t="shared" si="40"/>
        <v>E</v>
      </c>
      <c r="M228" s="371">
        <f t="shared" si="41"/>
        <v>210</v>
      </c>
      <c r="N228" s="368"/>
      <c r="O228" s="368"/>
    </row>
    <row r="229" spans="1:15" ht="12.75">
      <c r="A229" s="434"/>
      <c r="B229" s="368">
        <v>3</v>
      </c>
      <c r="C229" s="369">
        <v>8</v>
      </c>
      <c r="D229" s="369">
        <v>10</v>
      </c>
      <c r="E229" s="371" t="s">
        <v>130</v>
      </c>
      <c r="F229" s="368">
        <v>6</v>
      </c>
      <c r="G229" s="368" t="s">
        <v>12</v>
      </c>
      <c r="H229" s="368">
        <v>32</v>
      </c>
      <c r="I229" s="368" t="s">
        <v>225</v>
      </c>
      <c r="J229" s="370" t="s">
        <v>8</v>
      </c>
      <c r="K229" s="368" t="s">
        <v>22</v>
      </c>
      <c r="L229" s="371" t="str">
        <f t="shared" si="40"/>
        <v>8,15 val. Polimerų chemija          [[prof.S.Budrienė]]  KDA</v>
      </c>
      <c r="M229" s="371">
        <f t="shared" si="41"/>
        <v>308</v>
      </c>
      <c r="N229" s="368"/>
      <c r="O229" s="368"/>
    </row>
    <row r="230" spans="1:15" ht="12.75">
      <c r="A230" s="368"/>
      <c r="B230" s="368">
        <v>3</v>
      </c>
      <c r="C230" s="369">
        <v>10</v>
      </c>
      <c r="D230" s="369"/>
      <c r="E230" s="371" t="s">
        <v>63</v>
      </c>
      <c r="F230" s="368">
        <v>6</v>
      </c>
      <c r="G230" s="368" t="s">
        <v>7</v>
      </c>
      <c r="H230" s="368"/>
      <c r="I230" s="368"/>
      <c r="J230" s="370"/>
      <c r="K230" s="368"/>
      <c r="L230" s="371" t="str">
        <f t="shared" si="40"/>
        <v>E</v>
      </c>
      <c r="M230" s="371">
        <f t="shared" si="41"/>
        <v>310</v>
      </c>
      <c r="N230" s="368"/>
      <c r="O230" s="368"/>
    </row>
    <row r="231" spans="1:15" ht="12.75">
      <c r="A231" s="441" t="s">
        <v>223</v>
      </c>
      <c r="B231" s="368">
        <v>3</v>
      </c>
      <c r="C231" s="369">
        <v>17</v>
      </c>
      <c r="D231" s="369">
        <v>20</v>
      </c>
      <c r="E231" s="570" t="s">
        <v>343</v>
      </c>
      <c r="F231" s="368">
        <v>6</v>
      </c>
      <c r="G231" s="368" t="s">
        <v>12</v>
      </c>
      <c r="H231" s="368">
        <v>32</v>
      </c>
      <c r="I231" s="368" t="s">
        <v>28</v>
      </c>
      <c r="J231" s="370" t="s">
        <v>8</v>
      </c>
      <c r="K231" s="368" t="s">
        <v>23</v>
      </c>
      <c r="L231" s="433" t="str">
        <f t="shared" si="40"/>
        <v> 17-19 val.    Alchemija  [[doc. A. Brukštus]]  KDA</v>
      </c>
      <c r="M231" s="433">
        <f t="shared" si="41"/>
        <v>317</v>
      </c>
      <c r="N231" s="368" t="s">
        <v>224</v>
      </c>
      <c r="O231" s="368"/>
    </row>
    <row r="232" spans="1:15" ht="12" customHeight="1">
      <c r="A232" s="371"/>
      <c r="B232" s="434">
        <v>3</v>
      </c>
      <c r="C232" s="557">
        <v>20</v>
      </c>
      <c r="D232" s="557"/>
      <c r="E232" s="571" t="s">
        <v>63</v>
      </c>
      <c r="F232" s="368">
        <v>6</v>
      </c>
      <c r="G232" s="368" t="s">
        <v>12</v>
      </c>
      <c r="H232" s="368">
        <v>32</v>
      </c>
      <c r="I232" s="368"/>
      <c r="J232" s="370"/>
      <c r="K232" s="548"/>
      <c r="L232" s="433" t="str">
        <f t="shared" si="40"/>
        <v>E</v>
      </c>
      <c r="M232" s="433">
        <f t="shared" si="41"/>
        <v>320</v>
      </c>
      <c r="N232" s="368"/>
      <c r="O232" s="368"/>
    </row>
    <row r="233" spans="1:15" ht="12.75">
      <c r="A233" s="368"/>
      <c r="B233" s="368">
        <v>1</v>
      </c>
      <c r="C233" s="369">
        <v>15</v>
      </c>
      <c r="D233" s="369">
        <v>16</v>
      </c>
      <c r="E233" s="547" t="s">
        <v>476</v>
      </c>
      <c r="F233" s="368">
        <v>6</v>
      </c>
      <c r="G233" s="368" t="s">
        <v>14</v>
      </c>
      <c r="H233" s="368">
        <v>16</v>
      </c>
      <c r="I233" s="368" t="s">
        <v>628</v>
      </c>
      <c r="J233" s="370" t="s">
        <v>16</v>
      </c>
      <c r="K233" s="368" t="s">
        <v>22</v>
      </c>
      <c r="L233" s="547" t="str">
        <f t="shared" si="40"/>
        <v>Polimerų chemija,          seminaras  (1/2 gr.   )  [[asist. V. Klimkevičius]]   PChA</v>
      </c>
      <c r="M233" s="547">
        <f t="shared" si="41"/>
        <v>115</v>
      </c>
      <c r="N233" s="368"/>
      <c r="O233" s="368"/>
    </row>
    <row r="234" spans="1:15" ht="12.75">
      <c r="A234" s="368" t="s">
        <v>60</v>
      </c>
      <c r="B234" s="368">
        <v>1</v>
      </c>
      <c r="C234" s="369">
        <v>16</v>
      </c>
      <c r="D234" s="369">
        <v>20</v>
      </c>
      <c r="E234" s="547" t="s">
        <v>102</v>
      </c>
      <c r="F234" s="368">
        <v>6</v>
      </c>
      <c r="G234" s="368" t="s">
        <v>14</v>
      </c>
      <c r="H234" s="368">
        <v>64</v>
      </c>
      <c r="I234" s="368" t="s">
        <v>628</v>
      </c>
      <c r="J234" s="370" t="s">
        <v>29</v>
      </c>
      <c r="K234" s="368" t="s">
        <v>22</v>
      </c>
      <c r="L234" s="547" t="str">
        <f t="shared" si="40"/>
        <v>Polimerų chemija,             lab. darbai   (1/2 grupės)  [[asist. V. Klimkevičius]]   PChL</v>
      </c>
      <c r="M234" s="547">
        <f t="shared" si="41"/>
        <v>116</v>
      </c>
      <c r="N234" s="434"/>
      <c r="O234" s="368"/>
    </row>
    <row r="235" spans="1:15" ht="12.75">
      <c r="A235" s="368"/>
      <c r="B235" s="368">
        <v>1</v>
      </c>
      <c r="C235" s="369">
        <v>20</v>
      </c>
      <c r="D235" s="369"/>
      <c r="E235" s="547" t="s">
        <v>63</v>
      </c>
      <c r="F235" s="368">
        <v>6</v>
      </c>
      <c r="G235" s="368" t="s">
        <v>14</v>
      </c>
      <c r="H235" s="368"/>
      <c r="I235" s="368"/>
      <c r="J235" s="370"/>
      <c r="K235" s="368"/>
      <c r="L235" s="547" t="str">
        <f aca="true" t="shared" si="42" ref="L235:L247">E235&amp;I235&amp;J235</f>
        <v>E</v>
      </c>
      <c r="M235" s="547">
        <f aca="true" t="shared" si="43" ref="M235:M247">(B235*100)+C235</f>
        <v>120</v>
      </c>
      <c r="N235" s="368"/>
      <c r="O235" s="368"/>
    </row>
    <row r="236" spans="1:15" ht="12.75">
      <c r="A236" s="368"/>
      <c r="B236" s="368">
        <v>2</v>
      </c>
      <c r="C236" s="369">
        <v>10</v>
      </c>
      <c r="D236" s="369">
        <v>12</v>
      </c>
      <c r="E236" s="547" t="s">
        <v>477</v>
      </c>
      <c r="F236" s="368">
        <v>6</v>
      </c>
      <c r="G236" s="629" t="s">
        <v>14</v>
      </c>
      <c r="H236" s="368">
        <v>32</v>
      </c>
      <c r="I236" s="368" t="s">
        <v>680</v>
      </c>
      <c r="J236" s="370" t="s">
        <v>8</v>
      </c>
      <c r="K236" s="368" t="s">
        <v>23</v>
      </c>
      <c r="L236" s="547" t="str">
        <f>E236&amp;I236&amp;J236</f>
        <v>Spektroskopija, seminaras   [[doc. R. Vaitkus ]]  KDA</v>
      </c>
      <c r="M236" s="547">
        <f>(B236*100)+C236</f>
        <v>210</v>
      </c>
      <c r="N236" s="368"/>
      <c r="O236" s="368"/>
    </row>
    <row r="237" spans="1:15" ht="12.75">
      <c r="A237" s="368"/>
      <c r="B237" s="368">
        <v>2</v>
      </c>
      <c r="C237" s="369">
        <v>12</v>
      </c>
      <c r="D237" s="369">
        <v>14</v>
      </c>
      <c r="E237" s="547" t="s">
        <v>478</v>
      </c>
      <c r="F237" s="368">
        <v>6</v>
      </c>
      <c r="G237" s="629" t="s">
        <v>14</v>
      </c>
      <c r="H237" s="368">
        <v>32</v>
      </c>
      <c r="I237" s="368" t="s">
        <v>598</v>
      </c>
      <c r="J237" s="370" t="s">
        <v>117</v>
      </c>
      <c r="K237" s="368" t="s">
        <v>236</v>
      </c>
      <c r="L237" s="547" t="str">
        <f>E237&amp;I237&amp;J237</f>
        <v>Neorganinė chemija, seminaras  [[asist. M. Misevičius]]                 ASA</v>
      </c>
      <c r="M237" s="547">
        <f>(B237*100)+C237</f>
        <v>212</v>
      </c>
      <c r="N237" s="368"/>
      <c r="O237" s="368"/>
    </row>
    <row r="238" spans="1:15" ht="12.75">
      <c r="A238" s="368"/>
      <c r="B238" s="368">
        <v>2</v>
      </c>
      <c r="C238" s="369">
        <v>14</v>
      </c>
      <c r="D238" s="369">
        <v>18</v>
      </c>
      <c r="E238" s="547" t="s">
        <v>150</v>
      </c>
      <c r="F238" s="368">
        <v>6</v>
      </c>
      <c r="G238" s="629" t="s">
        <v>14</v>
      </c>
      <c r="H238" s="368">
        <v>64</v>
      </c>
      <c r="I238" s="368" t="s">
        <v>690</v>
      </c>
      <c r="J238" s="370" t="s">
        <v>62</v>
      </c>
      <c r="K238" s="368" t="s">
        <v>236</v>
      </c>
      <c r="L238" s="547" t="str">
        <f t="shared" si="42"/>
        <v>Neorganinė chemija,                    lab. darbai  (1/2 gr.)             [[doc. V. Plaušinaitienė]]                 NChL</v>
      </c>
      <c r="M238" s="547">
        <f t="shared" si="43"/>
        <v>214</v>
      </c>
      <c r="N238" s="368"/>
      <c r="O238" s="368"/>
    </row>
    <row r="239" spans="1:15" ht="12.75">
      <c r="A239" s="368"/>
      <c r="B239" s="368">
        <v>2</v>
      </c>
      <c r="C239" s="369">
        <v>18</v>
      </c>
      <c r="D239" s="369"/>
      <c r="E239" s="547" t="s">
        <v>63</v>
      </c>
      <c r="F239" s="368">
        <v>6</v>
      </c>
      <c r="G239" s="368" t="s">
        <v>14</v>
      </c>
      <c r="H239" s="368"/>
      <c r="I239" s="368"/>
      <c r="J239" s="370"/>
      <c r="K239" s="368"/>
      <c r="L239" s="547" t="str">
        <f t="shared" si="42"/>
        <v>E</v>
      </c>
      <c r="M239" s="547">
        <f t="shared" si="43"/>
        <v>218</v>
      </c>
      <c r="N239" s="368"/>
      <c r="O239" s="368"/>
    </row>
    <row r="240" spans="1:15" ht="12.75">
      <c r="A240" s="368"/>
      <c r="B240" s="368">
        <v>3</v>
      </c>
      <c r="C240" s="369">
        <v>10</v>
      </c>
      <c r="D240" s="369">
        <v>14</v>
      </c>
      <c r="E240" s="547" t="s">
        <v>151</v>
      </c>
      <c r="F240" s="368">
        <v>6</v>
      </c>
      <c r="G240" s="629" t="s">
        <v>14</v>
      </c>
      <c r="H240" s="368">
        <v>64</v>
      </c>
      <c r="I240" s="368" t="s">
        <v>691</v>
      </c>
      <c r="J240" s="370" t="s">
        <v>62</v>
      </c>
      <c r="K240" s="368" t="s">
        <v>236</v>
      </c>
      <c r="L240" s="547" t="str">
        <f t="shared" si="42"/>
        <v>Neorganinė chemija,   lab. darbai     (1/2 gr.)    [[asist. M. Misevičius]]  NChL</v>
      </c>
      <c r="M240" s="547">
        <f t="shared" si="43"/>
        <v>310</v>
      </c>
      <c r="N240" s="368"/>
      <c r="O240" s="368"/>
    </row>
    <row r="241" spans="1:15" ht="12.75">
      <c r="A241" s="434"/>
      <c r="B241" s="368">
        <v>3</v>
      </c>
      <c r="C241" s="369">
        <v>14</v>
      </c>
      <c r="D241" s="369"/>
      <c r="E241" s="547" t="s">
        <v>63</v>
      </c>
      <c r="F241" s="368">
        <v>6</v>
      </c>
      <c r="G241" s="368" t="s">
        <v>14</v>
      </c>
      <c r="H241" s="368"/>
      <c r="I241" s="368"/>
      <c r="J241" s="370"/>
      <c r="K241" s="368"/>
      <c r="L241" s="547" t="str">
        <f t="shared" si="42"/>
        <v>E</v>
      </c>
      <c r="M241" s="547">
        <f t="shared" si="43"/>
        <v>314</v>
      </c>
      <c r="N241" s="368"/>
      <c r="O241" s="368"/>
    </row>
    <row r="242" spans="1:15" ht="12.75">
      <c r="A242" s="368"/>
      <c r="B242" s="368">
        <v>4</v>
      </c>
      <c r="C242" s="369">
        <v>8</v>
      </c>
      <c r="D242" s="369">
        <v>9</v>
      </c>
      <c r="E242" s="547" t="s">
        <v>479</v>
      </c>
      <c r="F242" s="368">
        <v>6</v>
      </c>
      <c r="G242" s="368" t="s">
        <v>14</v>
      </c>
      <c r="H242" s="368">
        <v>16</v>
      </c>
      <c r="I242" s="368" t="s">
        <v>805</v>
      </c>
      <c r="J242" s="370" t="s">
        <v>29</v>
      </c>
      <c r="K242" s="368" t="s">
        <v>22</v>
      </c>
      <c r="L242" s="547" t="str">
        <f t="shared" si="42"/>
        <v>Polimerų chemija,          seminaras  (1/2 gr.)     [[doc. T. Kochanė]]   PChL</v>
      </c>
      <c r="M242" s="547">
        <f t="shared" si="43"/>
        <v>408</v>
      </c>
      <c r="N242" s="368"/>
      <c r="O242" s="368"/>
    </row>
    <row r="243" spans="1:15" ht="12.75">
      <c r="A243" s="368" t="s">
        <v>60</v>
      </c>
      <c r="B243" s="368">
        <v>4</v>
      </c>
      <c r="C243" s="369">
        <v>9</v>
      </c>
      <c r="D243" s="369">
        <v>13</v>
      </c>
      <c r="E243" s="547" t="s">
        <v>99</v>
      </c>
      <c r="F243" s="368">
        <v>6</v>
      </c>
      <c r="G243" s="368" t="s">
        <v>14</v>
      </c>
      <c r="H243" s="368">
        <v>64</v>
      </c>
      <c r="I243" s="368" t="s">
        <v>805</v>
      </c>
      <c r="J243" s="370" t="s">
        <v>29</v>
      </c>
      <c r="K243" s="368" t="s">
        <v>22</v>
      </c>
      <c r="L243" s="547" t="str">
        <f t="shared" si="42"/>
        <v>Polimerų chemija,             lab. darbai (1/2 grupės)  [[doc. T. Kochanė]]   PChL</v>
      </c>
      <c r="M243" s="547">
        <f t="shared" si="43"/>
        <v>409</v>
      </c>
      <c r="N243" s="368"/>
      <c r="O243" s="368"/>
    </row>
    <row r="244" spans="1:15" ht="12.75">
      <c r="A244" s="368"/>
      <c r="B244" s="368">
        <v>5</v>
      </c>
      <c r="C244" s="369">
        <v>8</v>
      </c>
      <c r="D244" s="369">
        <v>12</v>
      </c>
      <c r="E244" s="547" t="s">
        <v>91</v>
      </c>
      <c r="F244" s="368">
        <v>6</v>
      </c>
      <c r="G244" s="629" t="s">
        <v>14</v>
      </c>
      <c r="H244" s="368">
        <v>32</v>
      </c>
      <c r="I244" s="368" t="s">
        <v>698</v>
      </c>
      <c r="J244" s="370" t="s">
        <v>26</v>
      </c>
      <c r="K244" s="368" t="s">
        <v>24</v>
      </c>
      <c r="L244" s="547" t="str">
        <f t="shared" si="42"/>
        <v>Koloidų chemija,                      lab. darbai  (1/2 sav; 1/2 gr.)  [[ asist. U. Bubnienė, asist. E. Vernickaitė ]]  FChL</v>
      </c>
      <c r="M244" s="547">
        <f t="shared" si="43"/>
        <v>508</v>
      </c>
      <c r="N244" s="368"/>
      <c r="O244" s="368"/>
    </row>
    <row r="245" spans="1:15" ht="12.75">
      <c r="A245" s="368"/>
      <c r="B245" s="368">
        <v>5</v>
      </c>
      <c r="C245" s="369">
        <v>12</v>
      </c>
      <c r="D245" s="369"/>
      <c r="E245" s="547" t="s">
        <v>63</v>
      </c>
      <c r="F245" s="368"/>
      <c r="G245" s="368"/>
      <c r="H245" s="368"/>
      <c r="I245" s="368"/>
      <c r="J245" s="370"/>
      <c r="K245" s="368"/>
      <c r="L245" s="547"/>
      <c r="M245" s="547">
        <f t="shared" si="43"/>
        <v>512</v>
      </c>
      <c r="N245" s="368"/>
      <c r="O245" s="368"/>
    </row>
    <row r="246" spans="1:15" ht="12.75">
      <c r="A246" s="368"/>
      <c r="B246" s="368">
        <v>1</v>
      </c>
      <c r="C246" s="369">
        <v>8</v>
      </c>
      <c r="D246" s="369"/>
      <c r="E246" s="435" t="s">
        <v>63</v>
      </c>
      <c r="F246" s="368">
        <v>6</v>
      </c>
      <c r="G246" s="368" t="s">
        <v>18</v>
      </c>
      <c r="H246" s="368"/>
      <c r="I246" s="368"/>
      <c r="J246" s="370"/>
      <c r="K246" s="368"/>
      <c r="L246" s="435" t="str">
        <f t="shared" si="42"/>
        <v>E</v>
      </c>
      <c r="M246" s="435">
        <f t="shared" si="43"/>
        <v>108</v>
      </c>
      <c r="N246" s="368"/>
      <c r="O246" s="368"/>
    </row>
    <row r="247" spans="1:15" ht="12.75">
      <c r="A247" s="368"/>
      <c r="B247" s="368">
        <v>1</v>
      </c>
      <c r="C247" s="369">
        <v>12</v>
      </c>
      <c r="D247" s="369">
        <v>14</v>
      </c>
      <c r="E247" s="435" t="s">
        <v>478</v>
      </c>
      <c r="F247" s="368">
        <v>6</v>
      </c>
      <c r="G247" s="629" t="s">
        <v>18</v>
      </c>
      <c r="H247" s="368">
        <v>32</v>
      </c>
      <c r="I247" s="368" t="s">
        <v>629</v>
      </c>
      <c r="J247" s="370" t="s">
        <v>15</v>
      </c>
      <c r="K247" s="368" t="s">
        <v>236</v>
      </c>
      <c r="L247" s="435" t="str">
        <f t="shared" si="42"/>
        <v>Neorganinė chemija, seminaras  [[doc. V. Plaušinaitienė]]  AChA</v>
      </c>
      <c r="M247" s="435">
        <f t="shared" si="43"/>
        <v>112</v>
      </c>
      <c r="N247" s="368"/>
      <c r="O247" s="368"/>
    </row>
    <row r="248" spans="1:15" ht="12.75">
      <c r="A248" s="368"/>
      <c r="B248" s="368">
        <v>1</v>
      </c>
      <c r="C248" s="369">
        <v>14</v>
      </c>
      <c r="D248" s="369">
        <v>18</v>
      </c>
      <c r="E248" s="435" t="s">
        <v>601</v>
      </c>
      <c r="F248" s="368">
        <v>6</v>
      </c>
      <c r="G248" s="629" t="s">
        <v>18</v>
      </c>
      <c r="H248" s="368">
        <v>64</v>
      </c>
      <c r="I248" s="368" t="s">
        <v>121</v>
      </c>
      <c r="J248" s="370" t="s">
        <v>62</v>
      </c>
      <c r="K248" s="368" t="s">
        <v>236</v>
      </c>
      <c r="L248" s="435" t="str">
        <f aca="true" t="shared" si="44" ref="L248:L254">E248&amp;I248&amp;J248</f>
        <v> Neorganinė chemija,  (1/2 gr.)  lab. darbai                                    [[doc.V.Kubilius]]  NChL</v>
      </c>
      <c r="M248" s="435">
        <f aca="true" t="shared" si="45" ref="M248:M254">(B248*100)+C248</f>
        <v>114</v>
      </c>
      <c r="N248" s="368"/>
      <c r="O248" s="368"/>
    </row>
    <row r="249" spans="1:15" ht="12.75">
      <c r="A249" s="368"/>
      <c r="B249" s="368">
        <v>1</v>
      </c>
      <c r="C249" s="369">
        <v>18</v>
      </c>
      <c r="D249" s="369"/>
      <c r="E249" s="435" t="s">
        <v>63</v>
      </c>
      <c r="F249" s="368">
        <v>6</v>
      </c>
      <c r="G249" s="368" t="s">
        <v>18</v>
      </c>
      <c r="H249" s="368"/>
      <c r="I249" s="368"/>
      <c r="J249" s="370"/>
      <c r="K249" s="368"/>
      <c r="L249" s="435" t="str">
        <f>E249&amp;I249&amp;J249</f>
        <v>E</v>
      </c>
      <c r="M249" s="435">
        <f>(B249*100)+C249</f>
        <v>118</v>
      </c>
      <c r="N249" s="368"/>
      <c r="O249" s="368"/>
    </row>
    <row r="250" spans="1:15" ht="12.75">
      <c r="A250" s="368"/>
      <c r="B250" s="368">
        <v>2</v>
      </c>
      <c r="C250" s="369">
        <v>10</v>
      </c>
      <c r="D250" s="369">
        <v>11</v>
      </c>
      <c r="E250" s="435" t="s">
        <v>600</v>
      </c>
      <c r="F250" s="368">
        <v>6</v>
      </c>
      <c r="G250" s="368" t="s">
        <v>18</v>
      </c>
      <c r="H250" s="368">
        <v>16</v>
      </c>
      <c r="I250" s="368" t="s">
        <v>607</v>
      </c>
      <c r="J250" s="370" t="s">
        <v>29</v>
      </c>
      <c r="K250" s="368" t="s">
        <v>22</v>
      </c>
      <c r="L250" s="435" t="str">
        <f>E250&amp;I250&amp;J250</f>
        <v>Polimerų chemija,  pratybos    (1/2 gr.)   [[asist. J. Jonikaitė-Švėgždienė]]   PChL</v>
      </c>
      <c r="M250" s="435">
        <f>(B250*100)+C250</f>
        <v>210</v>
      </c>
      <c r="N250" s="368"/>
      <c r="O250" s="368"/>
    </row>
    <row r="251" spans="1:16" ht="15.75">
      <c r="A251" s="368" t="s">
        <v>60</v>
      </c>
      <c r="B251" s="368">
        <v>2</v>
      </c>
      <c r="C251" s="369">
        <v>11</v>
      </c>
      <c r="D251" s="369">
        <v>15</v>
      </c>
      <c r="E251" s="572" t="s">
        <v>630</v>
      </c>
      <c r="F251" s="368">
        <v>6</v>
      </c>
      <c r="G251" s="368" t="s">
        <v>18</v>
      </c>
      <c r="H251" s="368">
        <v>64</v>
      </c>
      <c r="I251" s="368" t="s">
        <v>607</v>
      </c>
      <c r="J251" s="370" t="s">
        <v>29</v>
      </c>
      <c r="K251" s="435" t="s">
        <v>236</v>
      </c>
      <c r="L251" s="435" t="str">
        <f t="shared" si="44"/>
        <v>10-14 val. Neorganinė chemija lab.d. (1/2 gr.)   [[doc.V.Plaušinaitienė]]  BNChL  ;                                                              11-15 val. Polimerų chemija,       lab. darbai (1/2 grupės)  [[asist. J. Jonikaitė-Švėgždienė]]   PChL</v>
      </c>
      <c r="M251" s="435">
        <f t="shared" si="45"/>
        <v>211</v>
      </c>
      <c r="N251" s="573" t="s">
        <v>160</v>
      </c>
      <c r="O251" s="435"/>
      <c r="P251" s="8"/>
    </row>
    <row r="252" spans="1:15" ht="12.75">
      <c r="A252" s="368"/>
      <c r="B252" s="368">
        <v>2</v>
      </c>
      <c r="C252" s="369">
        <v>10</v>
      </c>
      <c r="D252" s="369">
        <v>14</v>
      </c>
      <c r="E252" s="435" t="s">
        <v>152</v>
      </c>
      <c r="F252" s="368">
        <v>6</v>
      </c>
      <c r="G252" s="629" t="s">
        <v>18</v>
      </c>
      <c r="H252" s="368">
        <v>64</v>
      </c>
      <c r="I252" s="368" t="s">
        <v>439</v>
      </c>
      <c r="J252" s="370" t="s">
        <v>62</v>
      </c>
      <c r="K252" s="368" t="s">
        <v>236</v>
      </c>
      <c r="L252" s="435" t="str">
        <f t="shared" si="44"/>
        <v>Neorganinė chemija  lab.d.  (1/2 gr.)[[doc. V.Kubilius]]  NChL</v>
      </c>
      <c r="M252" s="435">
        <f t="shared" si="45"/>
        <v>210</v>
      </c>
      <c r="N252" s="368"/>
      <c r="O252" s="368"/>
    </row>
    <row r="253" spans="1:15" ht="12.75">
      <c r="A253" s="368"/>
      <c r="B253" s="368">
        <v>2</v>
      </c>
      <c r="C253" s="369">
        <v>15</v>
      </c>
      <c r="D253" s="369"/>
      <c r="E253" s="435" t="s">
        <v>63</v>
      </c>
      <c r="F253" s="368">
        <v>6</v>
      </c>
      <c r="G253" s="368" t="s">
        <v>18</v>
      </c>
      <c r="H253" s="368"/>
      <c r="I253" s="368"/>
      <c r="J253" s="370"/>
      <c r="K253" s="368"/>
      <c r="L253" s="435" t="str">
        <f>E253&amp;I253&amp;J253</f>
        <v>E</v>
      </c>
      <c r="M253" s="435">
        <f>(B253*100)+C253</f>
        <v>215</v>
      </c>
      <c r="N253" s="368"/>
      <c r="O253" s="368"/>
    </row>
    <row r="254" spans="1:15" ht="12.75">
      <c r="A254" s="368"/>
      <c r="B254" s="368">
        <v>3</v>
      </c>
      <c r="C254" s="369">
        <v>8</v>
      </c>
      <c r="D254" s="369"/>
      <c r="E254" s="435" t="s">
        <v>63</v>
      </c>
      <c r="F254" s="368">
        <v>6</v>
      </c>
      <c r="G254" s="368" t="s">
        <v>18</v>
      </c>
      <c r="H254" s="368"/>
      <c r="I254" s="368"/>
      <c r="J254" s="370"/>
      <c r="K254" s="368"/>
      <c r="L254" s="435" t="str">
        <f t="shared" si="44"/>
        <v>E</v>
      </c>
      <c r="M254" s="435">
        <f t="shared" si="45"/>
        <v>308</v>
      </c>
      <c r="N254" s="368"/>
      <c r="O254" s="368"/>
    </row>
    <row r="255" spans="1:15" ht="12.75">
      <c r="A255" s="434"/>
      <c r="B255" s="368">
        <v>3</v>
      </c>
      <c r="C255" s="369">
        <v>14</v>
      </c>
      <c r="D255" s="369"/>
      <c r="E255" s="435" t="s">
        <v>63</v>
      </c>
      <c r="F255" s="368"/>
      <c r="G255" s="368"/>
      <c r="H255" s="368"/>
      <c r="I255" s="368"/>
      <c r="J255" s="370"/>
      <c r="K255" s="368"/>
      <c r="L255" s="435" t="str">
        <f aca="true" t="shared" si="46" ref="L255:L262">E255&amp;I255&amp;J255</f>
        <v>E</v>
      </c>
      <c r="M255" s="435">
        <f aca="true" t="shared" si="47" ref="M255:M262">(B255*100)+C255</f>
        <v>314</v>
      </c>
      <c r="N255" s="368"/>
      <c r="O255" s="368"/>
    </row>
    <row r="256" spans="1:15" ht="12.75">
      <c r="A256" s="368" t="s">
        <v>340</v>
      </c>
      <c r="B256" s="368">
        <v>4</v>
      </c>
      <c r="C256" s="369">
        <v>12</v>
      </c>
      <c r="D256" s="369">
        <v>16</v>
      </c>
      <c r="E256" s="435" t="s">
        <v>599</v>
      </c>
      <c r="F256" s="368">
        <v>6</v>
      </c>
      <c r="G256" s="629" t="s">
        <v>18</v>
      </c>
      <c r="H256" s="368">
        <v>32</v>
      </c>
      <c r="I256" s="368" t="s">
        <v>536</v>
      </c>
      <c r="J256" s="370" t="s">
        <v>26</v>
      </c>
      <c r="K256" s="368" t="s">
        <v>24</v>
      </c>
      <c r="L256" s="435" t="str">
        <f>E256&amp;I256&amp;J256</f>
        <v>Koloidų chemija,  lab. darbai  (1/2 sav; 1/2 gr.)                                     [[ doc.D. Plaušinaitis, dokt.D. Balčiūnas]]   FChL</v>
      </c>
      <c r="M256" s="435">
        <f>(B256*100)+C256</f>
        <v>412</v>
      </c>
      <c r="N256" s="368"/>
      <c r="O256" s="368"/>
    </row>
    <row r="257" spans="1:15" ht="12.75">
      <c r="A257" s="434"/>
      <c r="B257" s="368">
        <v>4</v>
      </c>
      <c r="C257" s="369">
        <v>16</v>
      </c>
      <c r="D257" s="369"/>
      <c r="E257" s="435" t="s">
        <v>63</v>
      </c>
      <c r="F257" s="368"/>
      <c r="G257" s="368"/>
      <c r="H257" s="368"/>
      <c r="I257" s="368"/>
      <c r="J257" s="370"/>
      <c r="K257" s="368"/>
      <c r="L257" s="435" t="str">
        <f t="shared" si="46"/>
        <v>E</v>
      </c>
      <c r="M257" s="435">
        <f t="shared" si="47"/>
        <v>416</v>
      </c>
      <c r="N257" s="368"/>
      <c r="O257" s="368"/>
    </row>
    <row r="258" spans="1:15" ht="12.75">
      <c r="A258" s="368"/>
      <c r="B258" s="368">
        <v>5</v>
      </c>
      <c r="C258" s="369">
        <v>8</v>
      </c>
      <c r="D258" s="369">
        <v>10</v>
      </c>
      <c r="E258" s="435" t="s">
        <v>477</v>
      </c>
      <c r="F258" s="368">
        <v>6</v>
      </c>
      <c r="G258" s="629" t="s">
        <v>18</v>
      </c>
      <c r="H258" s="368">
        <v>32</v>
      </c>
      <c r="I258" s="368" t="s">
        <v>531</v>
      </c>
      <c r="J258" s="370" t="s">
        <v>25</v>
      </c>
      <c r="K258" s="368" t="s">
        <v>23</v>
      </c>
      <c r="L258" s="435" t="str">
        <f>E258&amp;I258&amp;J258</f>
        <v>Spektroskopija, seminaras   [[prof.V.Masevičius]]   OChA</v>
      </c>
      <c r="M258" s="435">
        <f>(B258*100)+C258</f>
        <v>508</v>
      </c>
      <c r="N258" s="368"/>
      <c r="O258" s="368"/>
    </row>
    <row r="259" spans="1:15" ht="12.75">
      <c r="A259" s="368"/>
      <c r="B259" s="368">
        <v>5</v>
      </c>
      <c r="C259" s="369">
        <v>10</v>
      </c>
      <c r="D259" s="369">
        <v>11</v>
      </c>
      <c r="E259" s="435" t="s">
        <v>603</v>
      </c>
      <c r="F259" s="368">
        <v>6</v>
      </c>
      <c r="G259" s="368" t="s">
        <v>18</v>
      </c>
      <c r="H259" s="368">
        <v>16</v>
      </c>
      <c r="I259" s="368" t="s">
        <v>607</v>
      </c>
      <c r="J259" s="370" t="s">
        <v>16</v>
      </c>
      <c r="K259" s="368" t="s">
        <v>22</v>
      </c>
      <c r="L259" s="435" t="str">
        <f>E259&amp;I259&amp;J259</f>
        <v>Polimerų chemija,  seminaras    (1/2 gr.)   [[asist. J. Jonikaitė-Švėgždienė]]   PChA</v>
      </c>
      <c r="M259" s="435">
        <f>(B259*100)+C259</f>
        <v>510</v>
      </c>
      <c r="N259" s="368" t="s">
        <v>16</v>
      </c>
      <c r="O259" s="368"/>
    </row>
    <row r="260" spans="1:15" ht="12.75">
      <c r="A260" s="368" t="s">
        <v>60</v>
      </c>
      <c r="B260" s="368">
        <v>5</v>
      </c>
      <c r="C260" s="369">
        <v>11</v>
      </c>
      <c r="D260" s="369">
        <v>15</v>
      </c>
      <c r="E260" s="435" t="s">
        <v>602</v>
      </c>
      <c r="F260" s="368">
        <v>6</v>
      </c>
      <c r="G260" s="368" t="s">
        <v>18</v>
      </c>
      <c r="H260" s="368">
        <v>64</v>
      </c>
      <c r="I260" s="368" t="s">
        <v>607</v>
      </c>
      <c r="J260" s="370" t="s">
        <v>29</v>
      </c>
      <c r="K260" s="368" t="s">
        <v>22</v>
      </c>
      <c r="L260" s="435" t="str">
        <f>E260&amp;I260&amp;J260</f>
        <v>Polimerų chemija,  lab. darbai (1/2 grupės)  [[asist. J. Jonikaitė-Švėgždienė]]   PChL</v>
      </c>
      <c r="M260" s="435">
        <f>(B260*100)+C260</f>
        <v>511</v>
      </c>
      <c r="N260" s="368"/>
      <c r="O260" s="368"/>
    </row>
    <row r="261" spans="1:15" ht="12.75">
      <c r="A261" s="368"/>
      <c r="B261" s="368">
        <v>5</v>
      </c>
      <c r="C261" s="369">
        <v>15</v>
      </c>
      <c r="D261" s="369"/>
      <c r="E261" s="435" t="s">
        <v>63</v>
      </c>
      <c r="F261" s="368">
        <v>6</v>
      </c>
      <c r="G261" s="368" t="s">
        <v>18</v>
      </c>
      <c r="H261" s="368"/>
      <c r="I261" s="368"/>
      <c r="J261" s="370"/>
      <c r="K261" s="368"/>
      <c r="L261" s="435" t="str">
        <f t="shared" si="46"/>
        <v>E</v>
      </c>
      <c r="M261" s="435">
        <f t="shared" si="47"/>
        <v>515</v>
      </c>
      <c r="N261" s="368"/>
      <c r="O261" s="368"/>
    </row>
    <row r="262" spans="1:15" ht="12.75">
      <c r="A262" s="986" t="s">
        <v>587</v>
      </c>
      <c r="B262" s="368">
        <v>1</v>
      </c>
      <c r="C262" s="369">
        <v>14</v>
      </c>
      <c r="D262" s="369">
        <v>16</v>
      </c>
      <c r="E262" s="438" t="s">
        <v>478</v>
      </c>
      <c r="F262" s="368">
        <v>6</v>
      </c>
      <c r="G262" s="629" t="s">
        <v>19</v>
      </c>
      <c r="H262" s="368">
        <v>32</v>
      </c>
      <c r="I262" s="368" t="s">
        <v>64</v>
      </c>
      <c r="J262" s="370" t="s">
        <v>15</v>
      </c>
      <c r="K262" s="368" t="s">
        <v>236</v>
      </c>
      <c r="L262" s="438" t="str">
        <f t="shared" si="46"/>
        <v>Neorganinė chemija, seminaras  [[prof.A.Abrutis]]  AChA</v>
      </c>
      <c r="M262" s="438">
        <f t="shared" si="47"/>
        <v>114</v>
      </c>
      <c r="N262" s="368"/>
      <c r="O262" s="368"/>
    </row>
    <row r="263" spans="1:15" ht="12.75">
      <c r="A263" s="574" t="s">
        <v>587</v>
      </c>
      <c r="B263" s="590">
        <v>1</v>
      </c>
      <c r="C263" s="591">
        <v>16</v>
      </c>
      <c r="D263" s="591">
        <v>17</v>
      </c>
      <c r="E263" s="438" t="s">
        <v>480</v>
      </c>
      <c r="F263" s="590">
        <v>6</v>
      </c>
      <c r="G263" s="590" t="s">
        <v>19</v>
      </c>
      <c r="H263" s="590">
        <v>16</v>
      </c>
      <c r="I263" s="368" t="s">
        <v>186</v>
      </c>
      <c r="J263" s="370" t="s">
        <v>29</v>
      </c>
      <c r="K263" s="590" t="s">
        <v>22</v>
      </c>
      <c r="L263" s="438" t="str">
        <f>E263&amp;I263&amp;J263</f>
        <v>Polimerų chemija,               seminaras    (1/2 gr.)    [[doc.A.Vareikis]]   PChL</v>
      </c>
      <c r="M263" s="438">
        <f>(B263*100)+C263</f>
        <v>116</v>
      </c>
      <c r="N263" s="368"/>
      <c r="O263" s="368"/>
    </row>
    <row r="264" spans="1:15" ht="12.75">
      <c r="A264" s="574" t="s">
        <v>587</v>
      </c>
      <c r="B264" s="590">
        <v>1</v>
      </c>
      <c r="C264" s="591">
        <v>17</v>
      </c>
      <c r="D264" s="591">
        <v>21</v>
      </c>
      <c r="E264" s="438" t="s">
        <v>75</v>
      </c>
      <c r="F264" s="590">
        <v>6</v>
      </c>
      <c r="G264" s="590" t="s">
        <v>19</v>
      </c>
      <c r="H264" s="590">
        <v>64</v>
      </c>
      <c r="I264" s="368" t="s">
        <v>186</v>
      </c>
      <c r="J264" s="370" t="s">
        <v>29</v>
      </c>
      <c r="K264" s="590" t="s">
        <v>22</v>
      </c>
      <c r="L264" s="438" t="str">
        <f>E264&amp;I264&amp;J264</f>
        <v>Polimerų chemija,                lab. darbai (1/2 grupės)  [[doc.A.Vareikis]]   PChL</v>
      </c>
      <c r="M264" s="438">
        <f>(B264*100)+C264</f>
        <v>117</v>
      </c>
      <c r="N264" s="368"/>
      <c r="O264" s="368"/>
    </row>
    <row r="265" spans="1:15" ht="12.75">
      <c r="A265" s="574" t="s">
        <v>587</v>
      </c>
      <c r="B265" s="590">
        <v>1</v>
      </c>
      <c r="C265" s="591">
        <v>21</v>
      </c>
      <c r="D265" s="591"/>
      <c r="E265" s="438" t="s">
        <v>63</v>
      </c>
      <c r="F265" s="590"/>
      <c r="G265" s="590"/>
      <c r="H265" s="590"/>
      <c r="I265" s="368"/>
      <c r="J265" s="370"/>
      <c r="K265" s="590"/>
      <c r="L265" s="438" t="str">
        <f>E265&amp;I265&amp;J265</f>
        <v>E</v>
      </c>
      <c r="M265" s="438">
        <f>(B265*100)+C265</f>
        <v>121</v>
      </c>
      <c r="N265" s="368"/>
      <c r="O265" s="368"/>
    </row>
    <row r="266" spans="1:15" ht="12.75">
      <c r="A266" s="574" t="s">
        <v>587</v>
      </c>
      <c r="B266" s="590">
        <v>2</v>
      </c>
      <c r="C266" s="591">
        <v>15</v>
      </c>
      <c r="D266" s="591">
        <v>16</v>
      </c>
      <c r="E266" s="438" t="s">
        <v>481</v>
      </c>
      <c r="F266" s="590">
        <v>6</v>
      </c>
      <c r="G266" s="590" t="s">
        <v>19</v>
      </c>
      <c r="H266" s="590">
        <v>16</v>
      </c>
      <c r="I266" s="368" t="s">
        <v>608</v>
      </c>
      <c r="J266" s="370" t="s">
        <v>29</v>
      </c>
      <c r="K266" s="590" t="s">
        <v>22</v>
      </c>
      <c r="L266" s="438" t="str">
        <f aca="true" t="shared" si="48" ref="L266:L271">E266&amp;I266&amp;J266</f>
        <v>Polimerų chemija,               seminarass   (1/2 gr.)     [[asist. V. Klimkevičius]]  PChL</v>
      </c>
      <c r="M266" s="438">
        <f aca="true" t="shared" si="49" ref="M266:M271">(B266*100)+C266</f>
        <v>215</v>
      </c>
      <c r="N266" s="368"/>
      <c r="O266" s="368"/>
    </row>
    <row r="267" spans="1:15" ht="12.75">
      <c r="A267" s="574" t="s">
        <v>587</v>
      </c>
      <c r="B267" s="590">
        <v>2</v>
      </c>
      <c r="C267" s="591">
        <v>16</v>
      </c>
      <c r="D267" s="591">
        <v>20</v>
      </c>
      <c r="E267" s="438" t="s">
        <v>74</v>
      </c>
      <c r="F267" s="590">
        <v>6</v>
      </c>
      <c r="G267" s="590" t="s">
        <v>19</v>
      </c>
      <c r="H267" s="590">
        <v>64</v>
      </c>
      <c r="I267" s="368" t="s">
        <v>608</v>
      </c>
      <c r="J267" s="370" t="s">
        <v>29</v>
      </c>
      <c r="K267" s="590" t="s">
        <v>22</v>
      </c>
      <c r="L267" s="438" t="str">
        <f t="shared" si="48"/>
        <v>Polimerų chemija,              lab. darbai (1/2 grupės)  [[asist. V. Klimkevičius]]  PChL</v>
      </c>
      <c r="M267" s="438">
        <f t="shared" si="49"/>
        <v>216</v>
      </c>
      <c r="N267" s="368"/>
      <c r="O267" s="368"/>
    </row>
    <row r="268" spans="1:15" ht="12.75">
      <c r="A268" s="574" t="s">
        <v>587</v>
      </c>
      <c r="B268" s="590">
        <v>2</v>
      </c>
      <c r="C268" s="591">
        <v>20</v>
      </c>
      <c r="D268" s="591"/>
      <c r="E268" s="438" t="s">
        <v>63</v>
      </c>
      <c r="F268" s="590">
        <v>6</v>
      </c>
      <c r="G268" s="590" t="s">
        <v>19</v>
      </c>
      <c r="H268" s="590"/>
      <c r="I268" s="368"/>
      <c r="J268" s="370"/>
      <c r="K268" s="590"/>
      <c r="L268" s="438" t="str">
        <f t="shared" si="48"/>
        <v>E</v>
      </c>
      <c r="M268" s="438">
        <f t="shared" si="49"/>
        <v>220</v>
      </c>
      <c r="N268" s="368"/>
      <c r="O268" s="368"/>
    </row>
    <row r="269" spans="1:15" ht="12.75">
      <c r="A269" s="574" t="s">
        <v>587</v>
      </c>
      <c r="B269" s="368">
        <v>3</v>
      </c>
      <c r="C269" s="369">
        <v>10</v>
      </c>
      <c r="D269" s="369">
        <v>14</v>
      </c>
      <c r="E269" s="438" t="s">
        <v>400</v>
      </c>
      <c r="F269" s="590">
        <v>6</v>
      </c>
      <c r="G269" s="711" t="s">
        <v>19</v>
      </c>
      <c r="H269" s="590">
        <v>32</v>
      </c>
      <c r="I269" s="368" t="s">
        <v>407</v>
      </c>
      <c r="J269" s="370" t="s">
        <v>26</v>
      </c>
      <c r="K269" s="590" t="s">
        <v>24</v>
      </c>
      <c r="L269" s="438" t="str">
        <f>E269&amp;I269&amp;J269</f>
        <v>Koloidų chemija,     lab. darbai (1/2 sav; 1/2 gr.)                  [doc.D.Plaušinaitis, dok.L.Sinkevičius]] FChL</v>
      </c>
      <c r="M269" s="438">
        <f>(B269*100)+C269</f>
        <v>310</v>
      </c>
      <c r="N269" s="368"/>
      <c r="O269" s="368"/>
    </row>
    <row r="270" spans="1:15" ht="12.75">
      <c r="A270" s="574" t="s">
        <v>587</v>
      </c>
      <c r="B270" s="575">
        <v>3</v>
      </c>
      <c r="C270" s="576">
        <v>14</v>
      </c>
      <c r="D270" s="576">
        <v>18</v>
      </c>
      <c r="E270" s="605" t="s">
        <v>401</v>
      </c>
      <c r="F270" s="575">
        <v>6</v>
      </c>
      <c r="G270" s="713" t="s">
        <v>19</v>
      </c>
      <c r="H270" s="575">
        <v>64</v>
      </c>
      <c r="I270" s="575" t="s">
        <v>440</v>
      </c>
      <c r="J270" s="370" t="s">
        <v>62</v>
      </c>
      <c r="K270" s="368" t="s">
        <v>236</v>
      </c>
      <c r="L270" s="438" t="str">
        <f t="shared" si="48"/>
        <v>Neorganinė chem.    1/2 gr.    lab. darbai                                  [[lekt. M.Misevičius]]                 NChL</v>
      </c>
      <c r="M270" s="438">
        <f t="shared" si="49"/>
        <v>314</v>
      </c>
      <c r="N270" s="368"/>
      <c r="O270" s="368"/>
    </row>
    <row r="271" spans="1:15" ht="12.75">
      <c r="A271" s="574" t="s">
        <v>587</v>
      </c>
      <c r="B271" s="590">
        <v>3</v>
      </c>
      <c r="C271" s="591">
        <v>18</v>
      </c>
      <c r="D271" s="591"/>
      <c r="E271" s="438" t="s">
        <v>63</v>
      </c>
      <c r="F271" s="590">
        <v>6</v>
      </c>
      <c r="G271" s="590" t="s">
        <v>19</v>
      </c>
      <c r="H271" s="590"/>
      <c r="I271" s="368"/>
      <c r="J271" s="370"/>
      <c r="K271" s="590"/>
      <c r="L271" s="438" t="str">
        <f t="shared" si="48"/>
        <v>E</v>
      </c>
      <c r="M271" s="438">
        <f t="shared" si="49"/>
        <v>318</v>
      </c>
      <c r="N271" s="368"/>
      <c r="O271" s="368"/>
    </row>
    <row r="272" spans="1:15" ht="12.75">
      <c r="A272" s="574" t="s">
        <v>587</v>
      </c>
      <c r="B272" s="590">
        <v>5</v>
      </c>
      <c r="C272" s="591">
        <v>10</v>
      </c>
      <c r="D272" s="591">
        <v>12</v>
      </c>
      <c r="E272" s="438" t="s">
        <v>482</v>
      </c>
      <c r="F272" s="590">
        <v>6</v>
      </c>
      <c r="G272" s="710" t="s">
        <v>19</v>
      </c>
      <c r="H272" s="590">
        <v>32</v>
      </c>
      <c r="I272" s="368" t="s">
        <v>409</v>
      </c>
      <c r="J272" s="370" t="s">
        <v>520</v>
      </c>
      <c r="K272" s="590" t="s">
        <v>23</v>
      </c>
      <c r="L272" s="438" t="str">
        <f>E272&amp;I272&amp;J272</f>
        <v>Spektrospkopija, seminaras  [[prof.V.Masevičius   ]]TChA</v>
      </c>
      <c r="M272" s="438">
        <f>(B272*100)+C272</f>
        <v>510</v>
      </c>
      <c r="N272" s="368"/>
      <c r="O272" s="368"/>
    </row>
    <row r="273" spans="1:15" ht="12.75">
      <c r="A273" s="574"/>
      <c r="B273" s="590">
        <v>5</v>
      </c>
      <c r="C273" s="591">
        <v>12</v>
      </c>
      <c r="D273" s="591"/>
      <c r="E273" s="438" t="s">
        <v>63</v>
      </c>
      <c r="F273" s="590"/>
      <c r="G273" s="590"/>
      <c r="H273" s="590"/>
      <c r="I273" s="368"/>
      <c r="J273" s="370"/>
      <c r="K273" s="590"/>
      <c r="L273" s="438" t="str">
        <f>E273&amp;I273&amp;J273</f>
        <v>E</v>
      </c>
      <c r="M273" s="438">
        <f>(B273*100)+C273</f>
        <v>512</v>
      </c>
      <c r="N273" s="368"/>
      <c r="O273" s="368"/>
    </row>
    <row r="274" spans="1:15" ht="12.75">
      <c r="A274" s="986" t="s">
        <v>558</v>
      </c>
      <c r="B274" s="368">
        <v>1</v>
      </c>
      <c r="C274" s="369">
        <v>14</v>
      </c>
      <c r="D274" s="369">
        <v>16</v>
      </c>
      <c r="E274" s="433" t="s">
        <v>483</v>
      </c>
      <c r="F274" s="368">
        <v>6</v>
      </c>
      <c r="G274" s="629" t="s">
        <v>175</v>
      </c>
      <c r="H274" s="368">
        <v>32</v>
      </c>
      <c r="I274" s="368" t="s">
        <v>64</v>
      </c>
      <c r="J274" s="370" t="s">
        <v>15</v>
      </c>
      <c r="K274" s="368" t="s">
        <v>236</v>
      </c>
      <c r="L274" s="433" t="str">
        <f aca="true" t="shared" si="50" ref="L274:L289">E274&amp;I274&amp;J274</f>
        <v>Neorganinės chemijos seminaras   [[prof.A.Abrutis]]  AChA</v>
      </c>
      <c r="M274" s="433">
        <f aca="true" t="shared" si="51" ref="M274:M289">(B274*100)+C274</f>
        <v>114</v>
      </c>
      <c r="N274" s="368"/>
      <c r="O274" s="368"/>
    </row>
    <row r="275" spans="1:15" ht="12.75">
      <c r="A275" s="574"/>
      <c r="B275" s="368">
        <v>1</v>
      </c>
      <c r="C275" s="369">
        <v>16</v>
      </c>
      <c r="D275" s="369">
        <v>17</v>
      </c>
      <c r="E275" s="433" t="s">
        <v>484</v>
      </c>
      <c r="F275" s="368">
        <v>6</v>
      </c>
      <c r="G275" s="629" t="s">
        <v>175</v>
      </c>
      <c r="H275" s="368">
        <v>16</v>
      </c>
      <c r="I275" s="368" t="s">
        <v>186</v>
      </c>
      <c r="J275" s="370" t="s">
        <v>29</v>
      </c>
      <c r="K275" s="368" t="s">
        <v>22</v>
      </c>
      <c r="L275" s="433" t="str">
        <f>E275&amp;I275&amp;J275</f>
        <v>Polimerų chemija,          seminaras [[doc.A.Vareikis]]   PChL</v>
      </c>
      <c r="M275" s="433">
        <f>(B275*100)+C275</f>
        <v>116</v>
      </c>
      <c r="N275" s="368"/>
      <c r="O275" s="368"/>
    </row>
    <row r="276" spans="1:15" ht="12.75">
      <c r="A276" s="574"/>
      <c r="B276" s="368">
        <v>1</v>
      </c>
      <c r="C276" s="369">
        <v>17</v>
      </c>
      <c r="D276" s="369">
        <v>21</v>
      </c>
      <c r="E276" s="433" t="s">
        <v>75</v>
      </c>
      <c r="F276" s="368">
        <v>6</v>
      </c>
      <c r="G276" s="629" t="s">
        <v>175</v>
      </c>
      <c r="H276" s="368">
        <v>64</v>
      </c>
      <c r="I276" s="368" t="s">
        <v>186</v>
      </c>
      <c r="J276" s="370" t="s">
        <v>29</v>
      </c>
      <c r="K276" s="368" t="s">
        <v>22</v>
      </c>
      <c r="L276" s="433" t="str">
        <f>E276&amp;I276&amp;J276</f>
        <v>Polimerų chemija,                lab. darbai (1/2 grupės)  [[doc.A.Vareikis]]   PChL</v>
      </c>
      <c r="M276" s="433">
        <f>(B276*100)+C276</f>
        <v>117</v>
      </c>
      <c r="N276" s="368"/>
      <c r="O276" s="368"/>
    </row>
    <row r="277" spans="1:15" ht="12.75">
      <c r="A277" s="574"/>
      <c r="B277" s="368">
        <v>1</v>
      </c>
      <c r="C277" s="369">
        <v>21</v>
      </c>
      <c r="D277" s="369"/>
      <c r="E277" s="593" t="s">
        <v>63</v>
      </c>
      <c r="F277" s="368">
        <v>6</v>
      </c>
      <c r="G277" s="368" t="s">
        <v>175</v>
      </c>
      <c r="H277" s="368"/>
      <c r="I277" s="368"/>
      <c r="J277" s="370"/>
      <c r="K277" s="434"/>
      <c r="L277" s="433" t="str">
        <f>E277&amp;I277&amp;J277</f>
        <v>E</v>
      </c>
      <c r="M277" s="433">
        <f>(B277*100)+C277</f>
        <v>121</v>
      </c>
      <c r="N277" s="368"/>
      <c r="O277" s="368"/>
    </row>
    <row r="278" spans="1:15" ht="12.75">
      <c r="A278" s="574"/>
      <c r="B278" s="368">
        <v>3</v>
      </c>
      <c r="C278" s="369">
        <v>11</v>
      </c>
      <c r="D278" s="369">
        <v>13</v>
      </c>
      <c r="E278" s="433" t="s">
        <v>248</v>
      </c>
      <c r="F278" s="368">
        <v>6</v>
      </c>
      <c r="G278" s="709" t="s">
        <v>175</v>
      </c>
      <c r="H278" s="368">
        <v>32</v>
      </c>
      <c r="I278" s="368" t="s">
        <v>337</v>
      </c>
      <c r="J278" s="370" t="s">
        <v>298</v>
      </c>
      <c r="K278" s="368" t="s">
        <v>258</v>
      </c>
      <c r="L278" s="433" t="str">
        <f t="shared" si="50"/>
        <v> Archeologinių radinių bei dokumentų konservavimas ir restauravimas , lab. darbai    [[lekt.B.Sivakova, lekt. V.Lukšėnienė]]   Mažvydo biblioteka</v>
      </c>
      <c r="M278" s="433">
        <f t="shared" si="51"/>
        <v>311</v>
      </c>
      <c r="N278" s="368"/>
      <c r="O278" s="368"/>
    </row>
    <row r="279" spans="1:15" ht="12.75">
      <c r="A279" s="574" t="s">
        <v>558</v>
      </c>
      <c r="B279" s="368">
        <v>2</v>
      </c>
      <c r="C279" s="369">
        <v>15</v>
      </c>
      <c r="D279" s="369">
        <v>16</v>
      </c>
      <c r="E279" s="433" t="s">
        <v>486</v>
      </c>
      <c r="F279" s="368">
        <v>6</v>
      </c>
      <c r="G279" s="629" t="s">
        <v>175</v>
      </c>
      <c r="H279" s="368">
        <v>16</v>
      </c>
      <c r="I279" s="368" t="s">
        <v>608</v>
      </c>
      <c r="J279" s="370" t="s">
        <v>29</v>
      </c>
      <c r="K279" s="368" t="s">
        <v>22</v>
      </c>
      <c r="L279" s="433" t="str">
        <f t="shared" si="50"/>
        <v>Polimerų chemija, seminaras[[asist. V. Klimkevičius]]  PChL</v>
      </c>
      <c r="M279" s="433">
        <f t="shared" si="51"/>
        <v>215</v>
      </c>
      <c r="N279" s="368"/>
      <c r="O279" s="368"/>
    </row>
    <row r="280" spans="1:15" ht="12.75">
      <c r="A280" s="574" t="s">
        <v>558</v>
      </c>
      <c r="B280" s="368">
        <v>2</v>
      </c>
      <c r="C280" s="369">
        <v>16</v>
      </c>
      <c r="D280" s="369">
        <v>20</v>
      </c>
      <c r="E280" s="433" t="s">
        <v>602</v>
      </c>
      <c r="F280" s="368">
        <v>6</v>
      </c>
      <c r="G280" s="629" t="s">
        <v>175</v>
      </c>
      <c r="H280" s="368">
        <v>64</v>
      </c>
      <c r="I280" s="368" t="s">
        <v>608</v>
      </c>
      <c r="J280" s="370" t="s">
        <v>29</v>
      </c>
      <c r="K280" s="368" t="s">
        <v>22</v>
      </c>
      <c r="L280" s="433" t="str">
        <f t="shared" si="50"/>
        <v>Polimerų chemija,  lab. darbai (1/2 grupės)  [[asist. V. Klimkevičius]]  PChL</v>
      </c>
      <c r="M280" s="433">
        <f t="shared" si="51"/>
        <v>216</v>
      </c>
      <c r="N280" s="368"/>
      <c r="O280" s="368"/>
    </row>
    <row r="281" spans="1:15" ht="12.75">
      <c r="A281" s="574"/>
      <c r="B281" s="368">
        <v>2</v>
      </c>
      <c r="C281" s="369">
        <v>20</v>
      </c>
      <c r="D281" s="369"/>
      <c r="E281" s="433" t="s">
        <v>63</v>
      </c>
      <c r="F281" s="368"/>
      <c r="G281" s="368"/>
      <c r="H281" s="368"/>
      <c r="I281" s="368"/>
      <c r="J281" s="370"/>
      <c r="K281" s="368"/>
      <c r="L281" s="433" t="str">
        <f>E281&amp;I281&amp;J281</f>
        <v>E</v>
      </c>
      <c r="M281" s="433">
        <f>(B281*100)+C281</f>
        <v>220</v>
      </c>
      <c r="N281" s="368"/>
      <c r="O281" s="368"/>
    </row>
    <row r="282" spans="1:15" ht="12.75">
      <c r="A282" s="574"/>
      <c r="B282" s="368">
        <v>3</v>
      </c>
      <c r="C282" s="369">
        <v>16</v>
      </c>
      <c r="D282" s="369"/>
      <c r="E282" s="433" t="s">
        <v>63</v>
      </c>
      <c r="F282" s="368"/>
      <c r="G282" s="368"/>
      <c r="H282" s="368"/>
      <c r="I282" s="368"/>
      <c r="J282" s="370"/>
      <c r="K282" s="368"/>
      <c r="L282" s="433" t="str">
        <f t="shared" si="50"/>
        <v>E</v>
      </c>
      <c r="M282" s="433">
        <f t="shared" si="51"/>
        <v>316</v>
      </c>
      <c r="N282" s="368"/>
      <c r="O282" s="368"/>
    </row>
    <row r="283" spans="1:15" ht="12.75">
      <c r="A283" s="574"/>
      <c r="B283" s="368">
        <v>4</v>
      </c>
      <c r="C283" s="369">
        <v>8</v>
      </c>
      <c r="D283" s="369">
        <v>10</v>
      </c>
      <c r="E283" s="433" t="s">
        <v>247</v>
      </c>
      <c r="F283" s="368">
        <v>6</v>
      </c>
      <c r="G283" s="709" t="s">
        <v>175</v>
      </c>
      <c r="H283" s="368">
        <v>48</v>
      </c>
      <c r="I283" s="368" t="s">
        <v>337</v>
      </c>
      <c r="J283" s="370" t="s">
        <v>298</v>
      </c>
      <c r="K283" s="368" t="s">
        <v>258</v>
      </c>
      <c r="L283" s="433" t="str">
        <f>E283&amp;I283&amp;J283</f>
        <v> Archeologinių radinių bei dokumentų konservavimas ir restauravimas    [[lekt.B.Sivakova, lekt. V.Lukšėnienė]]   Mažvydo biblioteka</v>
      </c>
      <c r="M283" s="433">
        <f>(B283*100)+C283</f>
        <v>408</v>
      </c>
      <c r="N283" s="368"/>
      <c r="O283" s="368"/>
    </row>
    <row r="284" spans="1:15" ht="12.75">
      <c r="A284" s="574"/>
      <c r="B284" s="368">
        <v>4</v>
      </c>
      <c r="C284" s="369">
        <v>10</v>
      </c>
      <c r="D284" s="369">
        <v>11</v>
      </c>
      <c r="E284" s="433" t="s">
        <v>485</v>
      </c>
      <c r="F284" s="368">
        <v>6</v>
      </c>
      <c r="G284" s="709" t="s">
        <v>175</v>
      </c>
      <c r="H284" s="368">
        <v>16</v>
      </c>
      <c r="I284" s="368" t="s">
        <v>337</v>
      </c>
      <c r="J284" s="370" t="s">
        <v>298</v>
      </c>
      <c r="K284" s="368" t="s">
        <v>258</v>
      </c>
      <c r="L284" s="433" t="str">
        <f>E284&amp;I284&amp;J284</f>
        <v> Archeologinių radinių bei dokumentų konservavimas ir restauravimas, seminaras       [[lekt.B.Sivakova, lekt. V.Lukšėnienė]]   Mažvydo biblioteka</v>
      </c>
      <c r="M284" s="433">
        <f>(B284*100)+C284</f>
        <v>410</v>
      </c>
      <c r="N284" s="368"/>
      <c r="O284" s="368"/>
    </row>
    <row r="285" spans="1:15" ht="12.75">
      <c r="A285" s="574"/>
      <c r="B285" s="368">
        <v>4</v>
      </c>
      <c r="C285" s="369">
        <v>11</v>
      </c>
      <c r="D285" s="369">
        <v>12</v>
      </c>
      <c r="E285" s="433" t="s">
        <v>63</v>
      </c>
      <c r="F285" s="368"/>
      <c r="G285" s="709"/>
      <c r="H285" s="368"/>
      <c r="I285" s="368"/>
      <c r="J285" s="370"/>
      <c r="K285" s="368"/>
      <c r="L285" s="433"/>
      <c r="M285" s="433">
        <f>(B285*100)+C285</f>
        <v>411</v>
      </c>
      <c r="N285" s="368"/>
      <c r="O285" s="368"/>
    </row>
    <row r="286" spans="1:15" ht="12.75">
      <c r="A286" s="574"/>
      <c r="B286" s="368">
        <v>4</v>
      </c>
      <c r="C286" s="369">
        <v>12</v>
      </c>
      <c r="D286" s="369">
        <v>16</v>
      </c>
      <c r="E286" s="433" t="s">
        <v>377</v>
      </c>
      <c r="F286" s="368">
        <v>6</v>
      </c>
      <c r="G286" s="629" t="s">
        <v>175</v>
      </c>
      <c r="H286" s="368">
        <v>64</v>
      </c>
      <c r="I286" s="368" t="s">
        <v>441</v>
      </c>
      <c r="J286" s="370" t="s">
        <v>62</v>
      </c>
      <c r="K286" s="368" t="s">
        <v>236</v>
      </c>
      <c r="L286" s="433" t="str">
        <f t="shared" si="50"/>
        <v>Neorganinė chemija,   1/2 gr. lab.darbai    [[lekt.I.Grigoravičiūtė-Puronienė]]   NChL</v>
      </c>
      <c r="M286" s="433">
        <f t="shared" si="51"/>
        <v>412</v>
      </c>
      <c r="N286" s="368"/>
      <c r="O286" s="368"/>
    </row>
    <row r="287" spans="1:15" ht="12.75">
      <c r="A287" s="574"/>
      <c r="B287" s="368">
        <v>4</v>
      </c>
      <c r="C287" s="369">
        <v>16</v>
      </c>
      <c r="D287" s="369"/>
      <c r="E287" s="433" t="s">
        <v>63</v>
      </c>
      <c r="F287" s="368"/>
      <c r="G287" s="368"/>
      <c r="H287" s="368"/>
      <c r="I287" s="368"/>
      <c r="J287" s="370"/>
      <c r="K287" s="368"/>
      <c r="L287" s="433" t="str">
        <f t="shared" si="50"/>
        <v>E</v>
      </c>
      <c r="M287" s="433">
        <f t="shared" si="51"/>
        <v>416</v>
      </c>
      <c r="N287" s="368"/>
      <c r="O287" s="368"/>
    </row>
    <row r="288" spans="1:15" ht="12.75">
      <c r="A288" s="574"/>
      <c r="B288" s="368">
        <v>5</v>
      </c>
      <c r="C288" s="369">
        <v>10</v>
      </c>
      <c r="D288" s="369"/>
      <c r="E288" s="433" t="s">
        <v>63</v>
      </c>
      <c r="F288" s="368"/>
      <c r="G288" s="368"/>
      <c r="H288" s="368"/>
      <c r="I288" s="368"/>
      <c r="J288" s="370"/>
      <c r="K288" s="368"/>
      <c r="L288" s="433" t="str">
        <f>E288&amp;I288&amp;J288</f>
        <v>E</v>
      </c>
      <c r="M288" s="433">
        <f>(B288*100)+C288</f>
        <v>510</v>
      </c>
      <c r="N288" s="368"/>
      <c r="O288" s="368"/>
    </row>
    <row r="289" spans="1:15" ht="12.75">
      <c r="A289" s="368"/>
      <c r="B289" s="368">
        <v>1</v>
      </c>
      <c r="C289" s="369">
        <v>8</v>
      </c>
      <c r="D289" s="369">
        <v>10</v>
      </c>
      <c r="E289" s="803" t="s">
        <v>591</v>
      </c>
      <c r="F289" s="368">
        <v>6</v>
      </c>
      <c r="G289" s="629" t="s">
        <v>181</v>
      </c>
      <c r="H289" s="368">
        <v>32</v>
      </c>
      <c r="I289" s="590" t="s">
        <v>592</v>
      </c>
      <c r="J289" s="592" t="s">
        <v>8</v>
      </c>
      <c r="K289" s="368" t="s">
        <v>236</v>
      </c>
      <c r="L289" s="803" t="str">
        <f t="shared" si="50"/>
        <v>8val. 15 min. Neorganinė chemija[[asist. M. Misevičius]]   KDA</v>
      </c>
      <c r="M289" s="803">
        <f t="shared" si="51"/>
        <v>108</v>
      </c>
      <c r="N289" s="368"/>
      <c r="O289" s="368"/>
    </row>
    <row r="290" spans="1:15" ht="12.75">
      <c r="A290" s="368"/>
      <c r="B290" s="858">
        <v>1</v>
      </c>
      <c r="C290" s="984">
        <v>10</v>
      </c>
      <c r="D290" s="984">
        <v>12</v>
      </c>
      <c r="E290" s="858" t="s">
        <v>593</v>
      </c>
      <c r="F290" s="858">
        <v>6</v>
      </c>
      <c r="G290" s="858" t="s">
        <v>181</v>
      </c>
      <c r="H290" s="858">
        <v>32</v>
      </c>
      <c r="I290" s="858" t="s">
        <v>588</v>
      </c>
      <c r="J290" s="985" t="s">
        <v>117</v>
      </c>
      <c r="K290" s="368" t="s">
        <v>24</v>
      </c>
      <c r="L290" s="803" t="str">
        <f aca="true" t="shared" si="52" ref="L290:L303">E290&amp;I290&amp;J290</f>
        <v>Koloidų chemija  [[asist. M. Misevičius]]             ASA</v>
      </c>
      <c r="M290" s="803">
        <f aca="true" t="shared" si="53" ref="M290:M304">(B290*100)+C290</f>
        <v>110</v>
      </c>
      <c r="N290" s="368"/>
      <c r="O290" s="368"/>
    </row>
    <row r="291" spans="1:15" ht="12.75">
      <c r="A291" s="368"/>
      <c r="B291" s="590">
        <v>1</v>
      </c>
      <c r="C291" s="802">
        <v>12</v>
      </c>
      <c r="D291" s="802">
        <v>13</v>
      </c>
      <c r="E291" s="803" t="s">
        <v>595</v>
      </c>
      <c r="F291" s="590">
        <v>6</v>
      </c>
      <c r="G291" s="368" t="s">
        <v>181</v>
      </c>
      <c r="H291" s="590">
        <v>16</v>
      </c>
      <c r="I291" s="368" t="s">
        <v>694</v>
      </c>
      <c r="J291" s="370" t="s">
        <v>29</v>
      </c>
      <c r="K291" s="590" t="s">
        <v>22</v>
      </c>
      <c r="L291" s="803" t="str">
        <f t="shared" si="52"/>
        <v>Polimerinės medžiagos nanotechnologijose,  seminaras    (1/2 gr.)    [[doc. A. Vareikis]]  PChL</v>
      </c>
      <c r="M291" s="803">
        <f t="shared" si="53"/>
        <v>112</v>
      </c>
      <c r="N291" s="368"/>
      <c r="O291" s="368"/>
    </row>
    <row r="292" spans="1:15" ht="12.75">
      <c r="A292" s="368"/>
      <c r="B292" s="590">
        <v>1</v>
      </c>
      <c r="C292" s="802">
        <v>13</v>
      </c>
      <c r="D292" s="802">
        <v>16</v>
      </c>
      <c r="E292" s="803" t="s">
        <v>596</v>
      </c>
      <c r="F292" s="590">
        <v>6</v>
      </c>
      <c r="G292" s="368" t="s">
        <v>181</v>
      </c>
      <c r="H292" s="590">
        <v>64</v>
      </c>
      <c r="I292" s="368" t="s">
        <v>694</v>
      </c>
      <c r="J292" s="370" t="s">
        <v>29</v>
      </c>
      <c r="K292" s="590" t="s">
        <v>22</v>
      </c>
      <c r="L292" s="803" t="str">
        <f t="shared" si="52"/>
        <v>Polimerinės medžiagos nanotechnologijose,   lab. darbai (1/2 grupės)  [[doc. A. Vareikis]]  PChL</v>
      </c>
      <c r="M292" s="803">
        <f t="shared" si="53"/>
        <v>113</v>
      </c>
      <c r="N292" s="368"/>
      <c r="O292" s="368"/>
    </row>
    <row r="293" spans="1:15" ht="12.75">
      <c r="A293" s="434" t="s">
        <v>278</v>
      </c>
      <c r="B293" s="368">
        <v>2</v>
      </c>
      <c r="C293" s="369">
        <v>8</v>
      </c>
      <c r="D293" s="369">
        <v>10</v>
      </c>
      <c r="E293" s="803" t="s">
        <v>594</v>
      </c>
      <c r="F293" s="368">
        <v>6</v>
      </c>
      <c r="G293" s="629" t="s">
        <v>181</v>
      </c>
      <c r="H293" s="368">
        <v>32</v>
      </c>
      <c r="I293" s="368" t="s">
        <v>590</v>
      </c>
      <c r="J293" s="370" t="s">
        <v>8</v>
      </c>
      <c r="K293" s="368" t="s">
        <v>23</v>
      </c>
      <c r="L293" s="803" t="str">
        <f t="shared" si="52"/>
        <v>8 val. 15 min.  Spektroskopija[[prof. I. Čikotienė]]   KDA</v>
      </c>
      <c r="M293" s="803">
        <f t="shared" si="53"/>
        <v>208</v>
      </c>
      <c r="N293" s="368"/>
      <c r="O293" s="368"/>
    </row>
    <row r="294" spans="1:15" ht="12.75">
      <c r="A294" s="368"/>
      <c r="B294" s="368">
        <v>2</v>
      </c>
      <c r="C294" s="369">
        <v>10</v>
      </c>
      <c r="D294" s="369">
        <v>12</v>
      </c>
      <c r="E294" s="803" t="s">
        <v>483</v>
      </c>
      <c r="F294" s="368">
        <v>6</v>
      </c>
      <c r="G294" s="629" t="s">
        <v>181</v>
      </c>
      <c r="H294" s="368">
        <v>32</v>
      </c>
      <c r="I294" s="590" t="s">
        <v>592</v>
      </c>
      <c r="J294" s="370" t="s">
        <v>117</v>
      </c>
      <c r="K294" s="368" t="s">
        <v>236</v>
      </c>
      <c r="L294" s="803" t="str">
        <f t="shared" si="52"/>
        <v>Neorganinės chemijos seminaras   [[asist. M. Misevičius]]   ASA</v>
      </c>
      <c r="M294" s="803">
        <f t="shared" si="53"/>
        <v>210</v>
      </c>
      <c r="N294" s="368"/>
      <c r="O294" s="368"/>
    </row>
    <row r="295" spans="1:15" ht="12.75">
      <c r="A295" s="368"/>
      <c r="B295" s="368">
        <v>2</v>
      </c>
      <c r="C295" s="369">
        <v>12</v>
      </c>
      <c r="D295" s="369">
        <v>14</v>
      </c>
      <c r="E295" s="803" t="s">
        <v>63</v>
      </c>
      <c r="F295" s="368"/>
      <c r="G295" s="368"/>
      <c r="H295" s="368"/>
      <c r="I295" s="368"/>
      <c r="J295" s="370"/>
      <c r="K295" s="368"/>
      <c r="L295" s="803" t="str">
        <f t="shared" si="52"/>
        <v>E</v>
      </c>
      <c r="M295" s="803">
        <f t="shared" si="53"/>
        <v>212</v>
      </c>
      <c r="N295" s="368"/>
      <c r="O295" s="368"/>
    </row>
    <row r="296" spans="1:15" ht="12.75">
      <c r="A296" s="434"/>
      <c r="B296" s="368">
        <v>2</v>
      </c>
      <c r="C296" s="369">
        <v>14</v>
      </c>
      <c r="D296" s="369">
        <v>18</v>
      </c>
      <c r="E296" s="803" t="s">
        <v>341</v>
      </c>
      <c r="F296" s="368">
        <v>6</v>
      </c>
      <c r="G296" s="629" t="s">
        <v>181</v>
      </c>
      <c r="H296" s="368">
        <v>32</v>
      </c>
      <c r="I296" s="368" t="s">
        <v>535</v>
      </c>
      <c r="J296" s="370" t="s">
        <v>26</v>
      </c>
      <c r="K296" s="368" t="s">
        <v>24</v>
      </c>
      <c r="L296" s="803" t="str">
        <f t="shared" si="52"/>
        <v> Koloidų chemija, lab.darbai    1/2 gr. 1/2 sav.    [[doc.A. Valiūnienė, dok. M. Vainoris]]    FChL</v>
      </c>
      <c r="M296" s="803">
        <f t="shared" si="53"/>
        <v>214</v>
      </c>
      <c r="N296" s="368"/>
      <c r="O296" s="368"/>
    </row>
    <row r="297" spans="1:15" ht="12.75">
      <c r="A297" s="368"/>
      <c r="B297" s="368">
        <v>2</v>
      </c>
      <c r="C297" s="369">
        <v>18</v>
      </c>
      <c r="D297" s="369"/>
      <c r="E297" s="803" t="s">
        <v>63</v>
      </c>
      <c r="F297" s="368">
        <v>6</v>
      </c>
      <c r="G297" s="368" t="s">
        <v>181</v>
      </c>
      <c r="H297" s="368"/>
      <c r="I297" s="434"/>
      <c r="J297" s="370"/>
      <c r="K297" s="434"/>
      <c r="L297" s="803" t="str">
        <f t="shared" si="52"/>
        <v>E</v>
      </c>
      <c r="M297" s="803">
        <f t="shared" si="53"/>
        <v>218</v>
      </c>
      <c r="N297" s="368"/>
      <c r="O297" s="368"/>
    </row>
    <row r="298" spans="1:15" ht="12.75">
      <c r="A298" s="420" t="s">
        <v>281</v>
      </c>
      <c r="B298" s="368">
        <v>3</v>
      </c>
      <c r="C298" s="369">
        <v>8</v>
      </c>
      <c r="D298" s="369">
        <v>10</v>
      </c>
      <c r="E298" s="803" t="s">
        <v>338</v>
      </c>
      <c r="F298" s="368">
        <v>6</v>
      </c>
      <c r="G298" s="629" t="s">
        <v>181</v>
      </c>
      <c r="H298" s="368">
        <v>32</v>
      </c>
      <c r="I298" s="368" t="s">
        <v>225</v>
      </c>
      <c r="J298" s="370" t="s">
        <v>8</v>
      </c>
      <c r="K298" s="368" t="s">
        <v>22</v>
      </c>
      <c r="L298" s="803" t="str">
        <f t="shared" si="52"/>
        <v>8,15 val. Polimerinės medžiagos nanotechnologijose      [[prof.S.Budrienė]]  KDA</v>
      </c>
      <c r="M298" s="803">
        <f t="shared" si="53"/>
        <v>308</v>
      </c>
      <c r="N298" s="368"/>
      <c r="O298" s="368"/>
    </row>
    <row r="299" spans="1:15" ht="12.75">
      <c r="A299" s="368"/>
      <c r="B299" s="368">
        <v>3</v>
      </c>
      <c r="C299" s="369">
        <v>10</v>
      </c>
      <c r="D299" s="369">
        <v>14</v>
      </c>
      <c r="E299" s="803" t="s">
        <v>63</v>
      </c>
      <c r="F299" s="368"/>
      <c r="G299" s="368"/>
      <c r="H299" s="368"/>
      <c r="I299" s="368"/>
      <c r="J299" s="370"/>
      <c r="K299" s="368"/>
      <c r="L299" s="803" t="str">
        <f t="shared" si="52"/>
        <v>E</v>
      </c>
      <c r="M299" s="803">
        <f t="shared" si="53"/>
        <v>310</v>
      </c>
      <c r="N299" s="368"/>
      <c r="O299" s="368"/>
    </row>
    <row r="300" spans="1:15" ht="12.75">
      <c r="A300" s="368"/>
      <c r="B300" s="368">
        <v>3</v>
      </c>
      <c r="C300" s="369">
        <v>14</v>
      </c>
      <c r="D300" s="369">
        <v>15</v>
      </c>
      <c r="E300" s="803" t="s">
        <v>487</v>
      </c>
      <c r="F300" s="368">
        <v>6</v>
      </c>
      <c r="G300" s="629" t="s">
        <v>181</v>
      </c>
      <c r="H300" s="368">
        <v>16</v>
      </c>
      <c r="I300" s="368" t="s">
        <v>225</v>
      </c>
      <c r="J300" s="370" t="s">
        <v>29</v>
      </c>
      <c r="K300" s="368" t="s">
        <v>22</v>
      </c>
      <c r="L300" s="803" t="str">
        <f t="shared" si="52"/>
        <v>Polimerinės medžiagos nanotechnologijose, seminaras   [[prof.S.Budrienė]]  PChL</v>
      </c>
      <c r="M300" s="803">
        <f t="shared" si="53"/>
        <v>314</v>
      </c>
      <c r="N300" s="368"/>
      <c r="O300" s="368"/>
    </row>
    <row r="301" spans="1:15" ht="12.75">
      <c r="A301" s="368"/>
      <c r="B301" s="368">
        <v>3</v>
      </c>
      <c r="C301" s="369">
        <v>15</v>
      </c>
      <c r="D301" s="369">
        <v>19</v>
      </c>
      <c r="E301" s="803" t="s">
        <v>313</v>
      </c>
      <c r="F301" s="368">
        <v>6</v>
      </c>
      <c r="G301" s="629" t="s">
        <v>181</v>
      </c>
      <c r="H301" s="368">
        <v>64</v>
      </c>
      <c r="I301" s="368" t="s">
        <v>225</v>
      </c>
      <c r="J301" s="370" t="s">
        <v>29</v>
      </c>
      <c r="K301" s="368" t="s">
        <v>22</v>
      </c>
      <c r="L301" s="803" t="str">
        <f t="shared" si="52"/>
        <v>Polimerinės medžiagos nanotechnologijose, lab. darbai 1/2 gr.     [[prof.S.Budrienė]]  PChL</v>
      </c>
      <c r="M301" s="803">
        <f t="shared" si="53"/>
        <v>315</v>
      </c>
      <c r="N301" s="368"/>
      <c r="O301" s="368"/>
    </row>
    <row r="302" spans="1:15" ht="12.75">
      <c r="A302" s="368"/>
      <c r="B302" s="368">
        <v>3</v>
      </c>
      <c r="C302" s="369">
        <v>19</v>
      </c>
      <c r="D302" s="369"/>
      <c r="E302" s="803" t="s">
        <v>63</v>
      </c>
      <c r="F302" s="368">
        <v>6</v>
      </c>
      <c r="G302" s="368" t="s">
        <v>181</v>
      </c>
      <c r="H302" s="368"/>
      <c r="I302" s="434"/>
      <c r="J302" s="370"/>
      <c r="K302" s="434"/>
      <c r="L302" s="803" t="str">
        <f t="shared" si="52"/>
        <v>E</v>
      </c>
      <c r="M302" s="803">
        <f t="shared" si="53"/>
        <v>319</v>
      </c>
      <c r="N302" s="368"/>
      <c r="O302" s="368"/>
    </row>
    <row r="303" spans="1:15" ht="12.75">
      <c r="A303" s="368"/>
      <c r="B303" s="368">
        <v>4</v>
      </c>
      <c r="C303" s="369">
        <v>8</v>
      </c>
      <c r="D303" s="369">
        <v>12</v>
      </c>
      <c r="E303" s="803" t="s">
        <v>402</v>
      </c>
      <c r="F303" s="368">
        <v>6</v>
      </c>
      <c r="G303" s="629" t="s">
        <v>181</v>
      </c>
      <c r="H303" s="368">
        <v>64</v>
      </c>
      <c r="I303" s="368" t="s">
        <v>438</v>
      </c>
      <c r="J303" s="370" t="s">
        <v>62</v>
      </c>
      <c r="K303" s="368" t="s">
        <v>236</v>
      </c>
      <c r="L303" s="803" t="str">
        <f t="shared" si="52"/>
        <v> Neorganinė chemija, lab.darbai   1/2 gr.      [[doc.R.Skaudžius]]                 NChL</v>
      </c>
      <c r="M303" s="803">
        <f t="shared" si="53"/>
        <v>408</v>
      </c>
      <c r="N303" s="368"/>
      <c r="O303" s="368"/>
    </row>
    <row r="304" spans="1:15" ht="12.75">
      <c r="A304" s="368"/>
      <c r="B304" s="368">
        <v>4</v>
      </c>
      <c r="C304" s="369">
        <v>12</v>
      </c>
      <c r="D304" s="576"/>
      <c r="E304" s="803" t="s">
        <v>63</v>
      </c>
      <c r="F304" s="368"/>
      <c r="G304" s="368"/>
      <c r="H304" s="368"/>
      <c r="I304" s="434"/>
      <c r="J304" s="370"/>
      <c r="K304" s="434"/>
      <c r="L304" s="803"/>
      <c r="M304" s="803">
        <f t="shared" si="53"/>
        <v>412</v>
      </c>
      <c r="N304" s="368"/>
      <c r="O304" s="368"/>
    </row>
    <row r="305" spans="1:15" ht="12.75">
      <c r="A305" s="368"/>
      <c r="B305" s="368">
        <v>5</v>
      </c>
      <c r="C305" s="369">
        <v>10</v>
      </c>
      <c r="D305" s="369">
        <v>12</v>
      </c>
      <c r="E305" s="803" t="s">
        <v>477</v>
      </c>
      <c r="F305" s="368">
        <v>6</v>
      </c>
      <c r="G305" s="629" t="s">
        <v>181</v>
      </c>
      <c r="H305" s="368">
        <v>32</v>
      </c>
      <c r="I305" s="368" t="s">
        <v>597</v>
      </c>
      <c r="J305" s="370" t="s">
        <v>20</v>
      </c>
      <c r="K305" s="368" t="s">
        <v>23</v>
      </c>
      <c r="L305" s="803" t="str">
        <f aca="true" t="shared" si="54" ref="L305:L313">E305&amp;I305&amp;J305</f>
        <v>Spektroskopija, seminaras   [[prof. V. Masevičius]]  FChA</v>
      </c>
      <c r="M305" s="803">
        <f aca="true" t="shared" si="55" ref="M305:M311">(B305*100)+C305</f>
        <v>510</v>
      </c>
      <c r="N305" s="368"/>
      <c r="O305" s="368"/>
    </row>
    <row r="306" spans="1:15" ht="12.75">
      <c r="A306" s="368"/>
      <c r="B306" s="368">
        <v>5</v>
      </c>
      <c r="C306" s="369">
        <v>12</v>
      </c>
      <c r="D306" s="369">
        <v>16</v>
      </c>
      <c r="E306" s="803" t="s">
        <v>399</v>
      </c>
      <c r="F306" s="368">
        <v>6</v>
      </c>
      <c r="G306" s="629" t="s">
        <v>181</v>
      </c>
      <c r="H306" s="368">
        <v>64</v>
      </c>
      <c r="I306" s="368" t="s">
        <v>598</v>
      </c>
      <c r="J306" s="370" t="s">
        <v>62</v>
      </c>
      <c r="K306" s="368" t="s">
        <v>236</v>
      </c>
      <c r="L306" s="803" t="str">
        <f t="shared" si="54"/>
        <v>11,30 val.  Neorganinė chemija, lab.darbai   1/2 gr.[[asist. M. Misevičius]]                 NChL</v>
      </c>
      <c r="M306" s="803">
        <f t="shared" si="55"/>
        <v>512</v>
      </c>
      <c r="N306" s="368"/>
      <c r="O306" s="368"/>
    </row>
    <row r="307" spans="1:15" ht="12.75">
      <c r="A307" s="368"/>
      <c r="B307" s="368">
        <v>5</v>
      </c>
      <c r="C307" s="369">
        <v>16</v>
      </c>
      <c r="D307" s="369"/>
      <c r="E307" s="803" t="s">
        <v>63</v>
      </c>
      <c r="F307" s="368"/>
      <c r="G307" s="368"/>
      <c r="H307" s="368"/>
      <c r="I307" s="434"/>
      <c r="J307" s="370"/>
      <c r="K307" s="434"/>
      <c r="L307" s="803" t="str">
        <f t="shared" si="54"/>
        <v>E</v>
      </c>
      <c r="M307" s="803">
        <f t="shared" si="55"/>
        <v>516</v>
      </c>
      <c r="N307" s="368"/>
      <c r="O307" s="368"/>
    </row>
    <row r="308" spans="1:15" ht="12.75">
      <c r="A308" s="368"/>
      <c r="B308" s="368">
        <v>1</v>
      </c>
      <c r="C308" s="369">
        <v>10</v>
      </c>
      <c r="D308" s="369">
        <v>13</v>
      </c>
      <c r="E308" s="440" t="s">
        <v>398</v>
      </c>
      <c r="F308" s="368">
        <v>6</v>
      </c>
      <c r="G308" s="629" t="s">
        <v>21</v>
      </c>
      <c r="H308" s="368">
        <v>48</v>
      </c>
      <c r="I308" s="368" t="s">
        <v>287</v>
      </c>
      <c r="J308" s="370" t="s">
        <v>684</v>
      </c>
      <c r="K308" s="368" t="s">
        <v>27</v>
      </c>
      <c r="L308" s="440" t="str">
        <f>E308&amp;I308&amp;J308</f>
        <v>Genetika          [[d.R.Šiukšta]]  Saulėtekio al. 7, R101 aud.</v>
      </c>
      <c r="M308" s="440">
        <f>(B308*100)+C308</f>
        <v>110</v>
      </c>
      <c r="N308" s="368"/>
      <c r="O308" s="368"/>
    </row>
    <row r="309" spans="1:15" s="7" customFormat="1" ht="12.75">
      <c r="A309" s="368"/>
      <c r="B309" s="368">
        <v>1</v>
      </c>
      <c r="C309" s="369">
        <v>13</v>
      </c>
      <c r="D309" s="369">
        <v>15</v>
      </c>
      <c r="E309" s="440" t="s">
        <v>430</v>
      </c>
      <c r="F309" s="368">
        <v>6</v>
      </c>
      <c r="G309" s="629" t="s">
        <v>132</v>
      </c>
      <c r="H309" s="368">
        <v>32</v>
      </c>
      <c r="I309" s="368" t="s">
        <v>161</v>
      </c>
      <c r="J309" s="370" t="s">
        <v>532</v>
      </c>
      <c r="K309" s="368" t="s">
        <v>27</v>
      </c>
      <c r="L309" s="440" t="str">
        <f t="shared" si="54"/>
        <v>Genetika,  lab. darbai  (1/2 gr.)    [doc.E.Česnienė]]  Saulėtekio al. 7, C248 lab.</v>
      </c>
      <c r="M309" s="440">
        <f t="shared" si="55"/>
        <v>113</v>
      </c>
      <c r="N309" s="368"/>
      <c r="O309" s="368"/>
    </row>
    <row r="310" spans="1:15" s="7" customFormat="1" ht="12.75">
      <c r="A310" s="368"/>
      <c r="B310" s="368">
        <v>1</v>
      </c>
      <c r="C310" s="369">
        <v>15</v>
      </c>
      <c r="D310" s="369">
        <v>17</v>
      </c>
      <c r="E310" s="440" t="s">
        <v>431</v>
      </c>
      <c r="F310" s="368">
        <v>6</v>
      </c>
      <c r="G310" s="629" t="s">
        <v>133</v>
      </c>
      <c r="H310" s="368">
        <v>32</v>
      </c>
      <c r="I310" s="368" t="s">
        <v>161</v>
      </c>
      <c r="J310" s="370" t="s">
        <v>532</v>
      </c>
      <c r="K310" s="368" t="s">
        <v>27</v>
      </c>
      <c r="L310" s="440" t="str">
        <f t="shared" si="54"/>
        <v>Genetika,  lab. darbai  (1/2  gr.)   [doc.E.Česnienė]]  Saulėtekio al. 7, C248 lab.</v>
      </c>
      <c r="M310" s="440">
        <f t="shared" si="55"/>
        <v>115</v>
      </c>
      <c r="N310" s="368"/>
      <c r="O310" s="368"/>
    </row>
    <row r="311" spans="1:15" ht="12.75">
      <c r="A311" s="551"/>
      <c r="B311" s="368">
        <v>1</v>
      </c>
      <c r="C311" s="369">
        <v>17</v>
      </c>
      <c r="D311" s="369"/>
      <c r="E311" s="440" t="s">
        <v>63</v>
      </c>
      <c r="F311" s="368"/>
      <c r="G311" s="551"/>
      <c r="H311" s="368"/>
      <c r="I311" s="368"/>
      <c r="J311" s="370"/>
      <c r="K311" s="368"/>
      <c r="L311" s="440" t="str">
        <f t="shared" si="54"/>
        <v>E</v>
      </c>
      <c r="M311" s="440">
        <f t="shared" si="55"/>
        <v>117</v>
      </c>
      <c r="N311" s="368"/>
      <c r="O311" s="368"/>
    </row>
    <row r="312" spans="1:15" s="7" customFormat="1" ht="12.75">
      <c r="A312" s="368"/>
      <c r="B312" s="368">
        <v>2</v>
      </c>
      <c r="C312" s="369">
        <v>8</v>
      </c>
      <c r="D312" s="369">
        <v>10</v>
      </c>
      <c r="E312" s="440" t="s">
        <v>742</v>
      </c>
      <c r="F312" s="368">
        <v>6</v>
      </c>
      <c r="G312" s="629" t="s">
        <v>132</v>
      </c>
      <c r="H312" s="368">
        <v>32</v>
      </c>
      <c r="I312" s="368" t="s">
        <v>751</v>
      </c>
      <c r="J312" s="370" t="s">
        <v>10</v>
      </c>
      <c r="K312" s="368" t="s">
        <v>23</v>
      </c>
      <c r="L312" s="440" t="str">
        <f t="shared" si="54"/>
        <v>Spektroskopija[[prof. I. Čikotienė]]      NChA</v>
      </c>
      <c r="M312" s="440">
        <f aca="true" t="shared" si="56" ref="M312:M327">(B312*100)+C312</f>
        <v>208</v>
      </c>
      <c r="N312" s="368"/>
      <c r="O312" s="368"/>
    </row>
    <row r="313" spans="1:15" s="7" customFormat="1" ht="12.75">
      <c r="A313" s="368"/>
      <c r="B313" s="368">
        <v>2</v>
      </c>
      <c r="C313" s="369">
        <v>10</v>
      </c>
      <c r="D313" s="369"/>
      <c r="E313" s="440" t="s">
        <v>63</v>
      </c>
      <c r="F313" s="368">
        <v>6</v>
      </c>
      <c r="G313" s="368" t="s">
        <v>21</v>
      </c>
      <c r="H313" s="368"/>
      <c r="I313" s="368"/>
      <c r="J313" s="368"/>
      <c r="K313" s="368"/>
      <c r="L313" s="440" t="str">
        <f t="shared" si="54"/>
        <v>E</v>
      </c>
      <c r="M313" s="440">
        <f t="shared" si="56"/>
        <v>210</v>
      </c>
      <c r="N313" s="368"/>
      <c r="O313" s="368"/>
    </row>
    <row r="314" spans="1:15" s="7" customFormat="1" ht="12.75">
      <c r="A314" s="434"/>
      <c r="B314" s="368">
        <v>3</v>
      </c>
      <c r="C314" s="369">
        <v>9</v>
      </c>
      <c r="D314" s="369">
        <v>12</v>
      </c>
      <c r="E314" s="440" t="s">
        <v>544</v>
      </c>
      <c r="F314" s="368">
        <v>6</v>
      </c>
      <c r="G314" s="629" t="s">
        <v>21</v>
      </c>
      <c r="H314" s="368">
        <v>48</v>
      </c>
      <c r="I314" s="368" t="s">
        <v>135</v>
      </c>
      <c r="J314" s="370" t="s">
        <v>20</v>
      </c>
      <c r="K314" s="368" t="s">
        <v>24</v>
      </c>
      <c r="L314" s="440" t="str">
        <f>E314&amp;I314&amp;J314</f>
        <v> Fizikinė biochemija    [[prof.A.Malinauskas]]   FChA</v>
      </c>
      <c r="M314" s="440">
        <f>(B314*100)+C314</f>
        <v>309</v>
      </c>
      <c r="N314" s="368"/>
      <c r="O314" s="368"/>
    </row>
    <row r="315" spans="1:15" s="7" customFormat="1" ht="12.75">
      <c r="A315" s="368"/>
      <c r="B315" s="368">
        <v>3</v>
      </c>
      <c r="C315" s="369">
        <v>12</v>
      </c>
      <c r="D315" s="369">
        <v>14</v>
      </c>
      <c r="E315" s="440" t="s">
        <v>489</v>
      </c>
      <c r="F315" s="368">
        <v>6</v>
      </c>
      <c r="G315" s="629" t="s">
        <v>21</v>
      </c>
      <c r="H315" s="368">
        <v>32</v>
      </c>
      <c r="I315" s="368" t="s">
        <v>135</v>
      </c>
      <c r="J315" s="370" t="s">
        <v>20</v>
      </c>
      <c r="K315" s="368" t="s">
        <v>24</v>
      </c>
      <c r="L315" s="440" t="str">
        <f aca="true" t="shared" si="57" ref="L315:L326">E315&amp;I315&amp;J315</f>
        <v>Fizikinė biochemija, seminaras   [[prof.A.Malinauskas]]   FChA</v>
      </c>
      <c r="M315" s="440">
        <f t="shared" si="56"/>
        <v>312</v>
      </c>
      <c r="N315" s="368"/>
      <c r="O315" s="368"/>
    </row>
    <row r="316" spans="1:15" s="7" customFormat="1" ht="12.75">
      <c r="A316" s="368"/>
      <c r="B316" s="368">
        <v>3</v>
      </c>
      <c r="C316" s="369">
        <v>14</v>
      </c>
      <c r="D316" s="369">
        <v>18</v>
      </c>
      <c r="E316" s="440" t="s">
        <v>238</v>
      </c>
      <c r="F316" s="368">
        <v>6</v>
      </c>
      <c r="G316" s="629" t="s">
        <v>21</v>
      </c>
      <c r="H316" s="368">
        <v>32</v>
      </c>
      <c r="I316" s="368" t="s">
        <v>645</v>
      </c>
      <c r="J316" s="370" t="s">
        <v>26</v>
      </c>
      <c r="K316" s="368" t="s">
        <v>24</v>
      </c>
      <c r="L316" s="440" t="str">
        <f t="shared" si="57"/>
        <v>Fizikinė biochemija,  lab. darbai   (1-2 gr. 1/2 sav.)   [[ doc.D.Plaušinaitis, dokt. L. Sinkevičius]]   FChL</v>
      </c>
      <c r="M316" s="440">
        <f t="shared" si="56"/>
        <v>314</v>
      </c>
      <c r="N316" s="368"/>
      <c r="O316" s="368"/>
    </row>
    <row r="317" spans="1:15" s="7" customFormat="1" ht="12.75">
      <c r="A317" s="368"/>
      <c r="B317" s="368">
        <v>3</v>
      </c>
      <c r="C317" s="369">
        <v>18</v>
      </c>
      <c r="D317" s="369"/>
      <c r="E317" s="440" t="s">
        <v>63</v>
      </c>
      <c r="F317" s="368"/>
      <c r="G317" s="368"/>
      <c r="H317" s="368"/>
      <c r="I317" s="368"/>
      <c r="J317" s="370"/>
      <c r="K317" s="368"/>
      <c r="L317" s="440" t="str">
        <f t="shared" si="57"/>
        <v>E</v>
      </c>
      <c r="M317" s="440">
        <f t="shared" si="56"/>
        <v>318</v>
      </c>
      <c r="N317" s="368"/>
      <c r="O317" s="368"/>
    </row>
    <row r="318" spans="1:15" ht="12.75">
      <c r="A318" s="551"/>
      <c r="B318" s="368">
        <v>4</v>
      </c>
      <c r="C318" s="369">
        <v>8</v>
      </c>
      <c r="D318" s="369">
        <v>10</v>
      </c>
      <c r="E318" s="440" t="s">
        <v>490</v>
      </c>
      <c r="F318" s="368">
        <v>6</v>
      </c>
      <c r="G318" s="709" t="s">
        <v>133</v>
      </c>
      <c r="H318" s="368">
        <v>32</v>
      </c>
      <c r="I318" s="368" t="s">
        <v>350</v>
      </c>
      <c r="J318" s="370" t="s">
        <v>520</v>
      </c>
      <c r="K318" s="368" t="s">
        <v>23</v>
      </c>
      <c r="L318" s="440" t="str">
        <f t="shared" si="57"/>
        <v>8,15 val. Spektroskopija , seminaras ,1 gr.            [[prof.A.Žilinskas]]   TChA</v>
      </c>
      <c r="M318" s="440">
        <f t="shared" si="56"/>
        <v>408</v>
      </c>
      <c r="N318" s="368"/>
      <c r="O318" s="368"/>
    </row>
    <row r="319" spans="1:15" s="7" customFormat="1" ht="12.75">
      <c r="A319" s="368"/>
      <c r="B319" s="561">
        <v>4</v>
      </c>
      <c r="C319" s="578">
        <v>8</v>
      </c>
      <c r="D319" s="578">
        <v>10</v>
      </c>
      <c r="E319" s="440" t="s">
        <v>543</v>
      </c>
      <c r="F319" s="368">
        <v>6</v>
      </c>
      <c r="G319" s="629" t="s">
        <v>132</v>
      </c>
      <c r="H319" s="368">
        <v>32</v>
      </c>
      <c r="I319" s="368" t="s">
        <v>685</v>
      </c>
      <c r="J319" s="370" t="s">
        <v>117</v>
      </c>
      <c r="K319" s="368" t="s">
        <v>23</v>
      </c>
      <c r="L319" s="440" t="str">
        <f t="shared" si="57"/>
        <v> 8.15 val. Spektroskopija,  seminaras , 2 gr.        [[asist. I. Karpavičienė]]   ASA</v>
      </c>
      <c r="M319" s="440">
        <f t="shared" si="56"/>
        <v>408</v>
      </c>
      <c r="N319" s="368"/>
      <c r="O319" s="368"/>
    </row>
    <row r="320" spans="1:15" s="7" customFormat="1" ht="12.75">
      <c r="A320" s="368"/>
      <c r="B320" s="368">
        <v>4</v>
      </c>
      <c r="C320" s="369">
        <v>10</v>
      </c>
      <c r="D320" s="369">
        <v>12</v>
      </c>
      <c r="E320" s="440" t="s">
        <v>136</v>
      </c>
      <c r="F320" s="368">
        <v>6</v>
      </c>
      <c r="G320" s="629" t="s">
        <v>21</v>
      </c>
      <c r="H320" s="368">
        <v>32</v>
      </c>
      <c r="I320" s="368" t="s">
        <v>272</v>
      </c>
      <c r="J320" s="370" t="s">
        <v>8</v>
      </c>
      <c r="K320" s="368" t="s">
        <v>13</v>
      </c>
      <c r="L320" s="440" t="str">
        <f t="shared" si="57"/>
        <v>Analizinė chemija   [doc.A.Kaušaitė-Minkštimienė]]   KDA</v>
      </c>
      <c r="M320" s="440">
        <f t="shared" si="56"/>
        <v>410</v>
      </c>
      <c r="N320" s="368"/>
      <c r="O320" s="368"/>
    </row>
    <row r="321" spans="1:15" s="7" customFormat="1" ht="12.75">
      <c r="A321" s="368"/>
      <c r="B321" s="368">
        <v>4</v>
      </c>
      <c r="C321" s="369">
        <v>12</v>
      </c>
      <c r="D321" s="369">
        <v>14</v>
      </c>
      <c r="E321" s="440" t="s">
        <v>488</v>
      </c>
      <c r="F321" s="368">
        <v>6</v>
      </c>
      <c r="G321" s="629" t="s">
        <v>21</v>
      </c>
      <c r="H321" s="368">
        <v>16</v>
      </c>
      <c r="I321" s="368" t="s">
        <v>272</v>
      </c>
      <c r="J321" s="370" t="s">
        <v>8</v>
      </c>
      <c r="K321" s="368" t="s">
        <v>13</v>
      </c>
      <c r="L321" s="440" t="str">
        <f>E321&amp;I321&amp;J321</f>
        <v>  Analizinė chemija , seminaras   1/2 gr. 1/2 sav.   [doc.A.Kaušaitė-Minkštimienė]]   KDA</v>
      </c>
      <c r="M321" s="440">
        <f>(B321*100)+C321</f>
        <v>412</v>
      </c>
      <c r="N321" s="368"/>
      <c r="O321" s="368"/>
    </row>
    <row r="322" spans="1:15" s="7" customFormat="1" ht="12.75">
      <c r="A322" s="368"/>
      <c r="B322" s="368">
        <v>4</v>
      </c>
      <c r="C322" s="369">
        <v>14</v>
      </c>
      <c r="D322" s="369">
        <v>18</v>
      </c>
      <c r="E322" s="440" t="s">
        <v>147</v>
      </c>
      <c r="F322" s="368">
        <v>6</v>
      </c>
      <c r="G322" s="629" t="s">
        <v>21</v>
      </c>
      <c r="H322" s="368">
        <v>32</v>
      </c>
      <c r="I322" s="368" t="s">
        <v>273</v>
      </c>
      <c r="J322" s="370" t="s">
        <v>97</v>
      </c>
      <c r="K322" s="368" t="s">
        <v>13</v>
      </c>
      <c r="L322" s="440" t="str">
        <f>E322&amp;I322&amp;J322</f>
        <v>Analizinė chemija , lab. darbai  (1-2 gr. 1/2 sav.)  [[prof.S.Tautkus, doc.A.Kaušaitė-Minkštimienė]]   AChL</v>
      </c>
      <c r="M322" s="440">
        <f>(B322*100)+C322</f>
        <v>414</v>
      </c>
      <c r="N322" s="368"/>
      <c r="O322" s="368"/>
    </row>
    <row r="323" spans="1:15" s="7" customFormat="1" ht="12.75">
      <c r="A323" s="368"/>
      <c r="B323" s="368">
        <v>4</v>
      </c>
      <c r="C323" s="369">
        <v>18</v>
      </c>
      <c r="D323" s="369"/>
      <c r="E323" s="440" t="s">
        <v>63</v>
      </c>
      <c r="F323" s="368"/>
      <c r="G323" s="368"/>
      <c r="H323" s="368"/>
      <c r="I323" s="368"/>
      <c r="J323" s="368"/>
      <c r="K323" s="368"/>
      <c r="L323" s="440" t="str">
        <f t="shared" si="57"/>
        <v>E</v>
      </c>
      <c r="M323" s="440">
        <f t="shared" si="56"/>
        <v>418</v>
      </c>
      <c r="N323" s="368"/>
      <c r="O323" s="368"/>
    </row>
    <row r="324" spans="1:15" ht="12.75">
      <c r="A324" s="368"/>
      <c r="B324" s="368">
        <v>5</v>
      </c>
      <c r="C324" s="369"/>
      <c r="D324" s="369"/>
      <c r="E324" s="440"/>
      <c r="F324" s="368"/>
      <c r="G324" s="709"/>
      <c r="H324" s="368"/>
      <c r="I324" s="368"/>
      <c r="J324" s="370"/>
      <c r="K324" s="368"/>
      <c r="L324" s="440"/>
      <c r="M324" s="440"/>
      <c r="N324" s="368"/>
      <c r="O324" s="368"/>
    </row>
    <row r="325" spans="1:15" s="7" customFormat="1" ht="12.75">
      <c r="A325" s="368"/>
      <c r="B325" s="368">
        <v>5</v>
      </c>
      <c r="C325" s="369">
        <v>10</v>
      </c>
      <c r="D325" s="369">
        <v>11</v>
      </c>
      <c r="E325" s="440" t="s">
        <v>63</v>
      </c>
      <c r="F325" s="368"/>
      <c r="G325" s="368"/>
      <c r="H325" s="368"/>
      <c r="I325" s="368"/>
      <c r="J325" s="370"/>
      <c r="K325" s="368"/>
      <c r="L325" s="440" t="str">
        <f t="shared" si="57"/>
        <v>E</v>
      </c>
      <c r="M325" s="440">
        <f t="shared" si="56"/>
        <v>510</v>
      </c>
      <c r="N325" s="368"/>
      <c r="O325" s="368"/>
    </row>
    <row r="326" spans="1:15" s="7" customFormat="1" ht="12.75">
      <c r="A326" s="368"/>
      <c r="B326" s="368">
        <v>5</v>
      </c>
      <c r="C326" s="369">
        <v>11</v>
      </c>
      <c r="D326" s="369">
        <v>13</v>
      </c>
      <c r="E326" s="440" t="s">
        <v>331</v>
      </c>
      <c r="F326" s="368">
        <v>6</v>
      </c>
      <c r="G326" s="709" t="s">
        <v>21</v>
      </c>
      <c r="H326" s="368">
        <v>32</v>
      </c>
      <c r="I326" s="368" t="s">
        <v>332</v>
      </c>
      <c r="J326" s="370" t="s">
        <v>683</v>
      </c>
      <c r="K326" s="368" t="s">
        <v>27</v>
      </c>
      <c r="L326" s="440" t="str">
        <f t="shared" si="57"/>
        <v>Enzimologija     [[doc.A.Markuckas]]     Saulėtekio al. 7, R202 aud.</v>
      </c>
      <c r="M326" s="440">
        <f t="shared" si="56"/>
        <v>511</v>
      </c>
      <c r="N326" s="368"/>
      <c r="O326" s="368"/>
    </row>
    <row r="327" spans="1:15" s="7" customFormat="1" ht="12.75">
      <c r="A327" s="368"/>
      <c r="B327" s="368">
        <v>5</v>
      </c>
      <c r="C327" s="369">
        <v>13</v>
      </c>
      <c r="D327" s="369" t="s">
        <v>63</v>
      </c>
      <c r="E327" s="440"/>
      <c r="F327" s="368"/>
      <c r="G327" s="368"/>
      <c r="H327" s="368"/>
      <c r="I327" s="368"/>
      <c r="J327" s="370"/>
      <c r="K327" s="368"/>
      <c r="L327" s="440"/>
      <c r="M327" s="440">
        <f t="shared" si="56"/>
        <v>513</v>
      </c>
      <c r="N327" s="368"/>
      <c r="O327" s="368"/>
    </row>
    <row r="328" spans="1:15" s="7" customFormat="1" ht="12.75">
      <c r="A328" s="368"/>
      <c r="B328" s="368">
        <v>1</v>
      </c>
      <c r="C328" s="369">
        <v>8</v>
      </c>
      <c r="D328" s="369">
        <v>14</v>
      </c>
      <c r="E328" s="559" t="s">
        <v>30</v>
      </c>
      <c r="F328" s="368">
        <v>8</v>
      </c>
      <c r="G328" s="629" t="s">
        <v>21</v>
      </c>
      <c r="H328" s="368">
        <v>96</v>
      </c>
      <c r="I328" s="368"/>
      <c r="J328" s="370"/>
      <c r="K328" s="368" t="s">
        <v>27</v>
      </c>
      <c r="L328" s="559" t="str">
        <f aca="true" t="shared" si="58" ref="L328:L338">E328&amp;I328&amp;J328</f>
        <v>Baigiamasis darbas  </v>
      </c>
      <c r="M328" s="559">
        <f aca="true" t="shared" si="59" ref="M328:M338">(B328*100)+C328</f>
        <v>108</v>
      </c>
      <c r="N328" s="368"/>
      <c r="O328" s="368"/>
    </row>
    <row r="329" spans="1:15" s="7" customFormat="1" ht="12.75">
      <c r="A329" s="368"/>
      <c r="B329" s="368">
        <v>1</v>
      </c>
      <c r="C329" s="369">
        <v>14</v>
      </c>
      <c r="D329" s="369"/>
      <c r="E329" s="559" t="s">
        <v>63</v>
      </c>
      <c r="F329" s="368">
        <v>8</v>
      </c>
      <c r="G329" s="629" t="s">
        <v>21</v>
      </c>
      <c r="H329" s="368"/>
      <c r="I329" s="368"/>
      <c r="J329" s="370"/>
      <c r="K329" s="368"/>
      <c r="L329" s="559" t="str">
        <f t="shared" si="58"/>
        <v>E</v>
      </c>
      <c r="M329" s="559">
        <f t="shared" si="59"/>
        <v>114</v>
      </c>
      <c r="N329" s="368"/>
      <c r="O329" s="368"/>
    </row>
    <row r="330" spans="1:15" s="7" customFormat="1" ht="12.75">
      <c r="A330" s="368"/>
      <c r="B330" s="368">
        <v>2</v>
      </c>
      <c r="C330" s="369">
        <v>8</v>
      </c>
      <c r="D330" s="369">
        <v>14</v>
      </c>
      <c r="E330" s="559" t="s">
        <v>153</v>
      </c>
      <c r="F330" s="368">
        <v>8</v>
      </c>
      <c r="G330" s="629" t="s">
        <v>21</v>
      </c>
      <c r="H330" s="368">
        <v>96</v>
      </c>
      <c r="I330" s="368"/>
      <c r="J330" s="370"/>
      <c r="K330" s="368" t="s">
        <v>27</v>
      </c>
      <c r="L330" s="559" t="str">
        <f t="shared" si="58"/>
        <v>Praktika</v>
      </c>
      <c r="M330" s="559">
        <f t="shared" si="59"/>
        <v>208</v>
      </c>
      <c r="N330" s="368">
        <f>15*16</f>
        <v>240</v>
      </c>
      <c r="O330" s="368"/>
    </row>
    <row r="331" spans="1:15" s="7" customFormat="1" ht="12.75">
      <c r="A331" s="368"/>
      <c r="B331" s="368">
        <v>2</v>
      </c>
      <c r="C331" s="369">
        <v>14</v>
      </c>
      <c r="D331" s="369"/>
      <c r="E331" s="559" t="s">
        <v>63</v>
      </c>
      <c r="F331" s="368">
        <v>8</v>
      </c>
      <c r="G331" s="629" t="s">
        <v>21</v>
      </c>
      <c r="H331" s="368"/>
      <c r="I331" s="368"/>
      <c r="J331" s="370"/>
      <c r="K331" s="368"/>
      <c r="L331" s="559" t="str">
        <f t="shared" si="58"/>
        <v>E</v>
      </c>
      <c r="M331" s="559">
        <f t="shared" si="59"/>
        <v>214</v>
      </c>
      <c r="N331" s="368"/>
      <c r="O331" s="368"/>
    </row>
    <row r="332" spans="1:15" s="7" customFormat="1" ht="12.75">
      <c r="A332" s="434"/>
      <c r="B332" s="368">
        <v>3</v>
      </c>
      <c r="C332" s="369">
        <v>8</v>
      </c>
      <c r="D332" s="369">
        <v>14</v>
      </c>
      <c r="E332" s="559" t="s">
        <v>153</v>
      </c>
      <c r="F332" s="368"/>
      <c r="G332" s="368"/>
      <c r="H332" s="368"/>
      <c r="I332" s="368"/>
      <c r="J332" s="370"/>
      <c r="K332" s="368"/>
      <c r="L332" s="559" t="str">
        <f>E332&amp;I332&amp;J332</f>
        <v>Praktika</v>
      </c>
      <c r="M332" s="559">
        <f>(B332*100)+C332</f>
        <v>308</v>
      </c>
      <c r="N332" s="368"/>
      <c r="O332" s="368"/>
    </row>
    <row r="333" spans="1:15" s="7" customFormat="1" ht="12.75">
      <c r="A333" s="368"/>
      <c r="B333" s="368">
        <v>3</v>
      </c>
      <c r="C333" s="369">
        <v>16</v>
      </c>
      <c r="D333" s="369"/>
      <c r="E333" s="559" t="s">
        <v>63</v>
      </c>
      <c r="F333" s="368"/>
      <c r="G333" s="368"/>
      <c r="H333" s="368"/>
      <c r="I333" s="368"/>
      <c r="J333" s="370"/>
      <c r="K333" s="368"/>
      <c r="L333" s="559" t="str">
        <f>E333&amp;I333&amp;J333</f>
        <v>E</v>
      </c>
      <c r="M333" s="559">
        <f>(B333*100)+C333</f>
        <v>316</v>
      </c>
      <c r="N333" s="368"/>
      <c r="O333" s="368"/>
    </row>
    <row r="334" spans="1:15" s="7" customFormat="1" ht="12.75">
      <c r="A334" s="368"/>
      <c r="B334" s="368">
        <v>4</v>
      </c>
      <c r="C334" s="369">
        <v>8</v>
      </c>
      <c r="D334" s="369">
        <v>14</v>
      </c>
      <c r="E334" s="559" t="s">
        <v>30</v>
      </c>
      <c r="F334" s="368">
        <v>8</v>
      </c>
      <c r="G334" s="629" t="s">
        <v>21</v>
      </c>
      <c r="H334" s="368">
        <v>96</v>
      </c>
      <c r="I334" s="368"/>
      <c r="J334" s="370"/>
      <c r="K334" s="368" t="s">
        <v>27</v>
      </c>
      <c r="L334" s="559" t="str">
        <f t="shared" si="58"/>
        <v>Baigiamasis darbas  </v>
      </c>
      <c r="M334" s="559">
        <f t="shared" si="59"/>
        <v>408</v>
      </c>
      <c r="N334" s="368"/>
      <c r="O334" s="368"/>
    </row>
    <row r="335" spans="1:15" s="7" customFormat="1" ht="12.75">
      <c r="A335" s="368"/>
      <c r="B335" s="368">
        <v>4</v>
      </c>
      <c r="C335" s="369">
        <v>14</v>
      </c>
      <c r="D335" s="369"/>
      <c r="E335" s="559" t="s">
        <v>63</v>
      </c>
      <c r="F335" s="368"/>
      <c r="G335" s="368"/>
      <c r="H335" s="368"/>
      <c r="I335" s="368"/>
      <c r="J335" s="370"/>
      <c r="K335" s="368"/>
      <c r="L335" s="559" t="str">
        <f>E335&amp;I335&amp;J335</f>
        <v>E</v>
      </c>
      <c r="M335" s="559">
        <f>(B335*100)+C335</f>
        <v>414</v>
      </c>
      <c r="N335" s="368"/>
      <c r="O335" s="368"/>
    </row>
    <row r="336" spans="1:15" s="7" customFormat="1" ht="12.75">
      <c r="A336" s="368"/>
      <c r="B336" s="368">
        <v>5</v>
      </c>
      <c r="C336" s="369">
        <v>8</v>
      </c>
      <c r="D336" s="369">
        <v>14</v>
      </c>
      <c r="E336" s="559" t="s">
        <v>154</v>
      </c>
      <c r="F336" s="368">
        <v>8</v>
      </c>
      <c r="G336" s="629" t="s">
        <v>21</v>
      </c>
      <c r="H336" s="368">
        <v>96</v>
      </c>
      <c r="I336" s="368"/>
      <c r="J336" s="370"/>
      <c r="K336" s="368" t="s">
        <v>27</v>
      </c>
      <c r="L336" s="559" t="str">
        <f>E336&amp;I336&amp;J336</f>
        <v>Praktika  ir  Baigiamasis darbas </v>
      </c>
      <c r="M336" s="559">
        <f>(B336*100)+C336</f>
        <v>508</v>
      </c>
      <c r="N336" s="368"/>
      <c r="O336" s="368"/>
    </row>
    <row r="337" spans="1:15" s="7" customFormat="1" ht="12.75">
      <c r="A337" s="368"/>
      <c r="B337" s="368">
        <v>5</v>
      </c>
      <c r="C337" s="369">
        <v>14</v>
      </c>
      <c r="D337" s="369"/>
      <c r="E337" s="559" t="s">
        <v>63</v>
      </c>
      <c r="F337" s="368">
        <v>8</v>
      </c>
      <c r="G337" s="629" t="s">
        <v>21</v>
      </c>
      <c r="H337" s="368"/>
      <c r="I337" s="368"/>
      <c r="J337" s="370"/>
      <c r="K337" s="368"/>
      <c r="L337" s="559" t="str">
        <f t="shared" si="58"/>
        <v>E</v>
      </c>
      <c r="M337" s="559">
        <f t="shared" si="59"/>
        <v>514</v>
      </c>
      <c r="N337" s="368"/>
      <c r="O337" s="368"/>
    </row>
    <row r="338" spans="1:15" s="7" customFormat="1" ht="12.75">
      <c r="A338" s="368"/>
      <c r="B338" s="368">
        <v>1</v>
      </c>
      <c r="C338" s="369">
        <v>8</v>
      </c>
      <c r="D338" s="369">
        <v>11</v>
      </c>
      <c r="E338" s="561" t="s">
        <v>30</v>
      </c>
      <c r="F338" s="368"/>
      <c r="G338" s="368"/>
      <c r="H338" s="368"/>
      <c r="I338" s="368"/>
      <c r="J338" s="370"/>
      <c r="K338" s="368"/>
      <c r="L338" s="561" t="str">
        <f t="shared" si="58"/>
        <v>Baigiamasis darbas  </v>
      </c>
      <c r="M338" s="561">
        <f t="shared" si="59"/>
        <v>108</v>
      </c>
      <c r="N338" s="368"/>
      <c r="O338" s="368"/>
    </row>
    <row r="339" spans="1:15" s="7" customFormat="1" ht="12.75">
      <c r="A339" s="368"/>
      <c r="B339" s="368">
        <v>1</v>
      </c>
      <c r="C339" s="369">
        <v>11</v>
      </c>
      <c r="D339" s="369"/>
      <c r="E339" s="561" t="s">
        <v>63</v>
      </c>
      <c r="F339" s="368"/>
      <c r="G339" s="368"/>
      <c r="H339" s="368"/>
      <c r="I339" s="368"/>
      <c r="J339" s="370"/>
      <c r="K339" s="368"/>
      <c r="L339" s="561" t="str">
        <f aca="true" t="shared" si="60" ref="L339:L356">E339&amp;I339&amp;J339</f>
        <v>E</v>
      </c>
      <c r="M339" s="561">
        <f aca="true" t="shared" si="61" ref="M339:M356">(B339*100)+C339</f>
        <v>111</v>
      </c>
      <c r="N339" s="368"/>
      <c r="O339" s="368"/>
    </row>
    <row r="340" spans="1:15" ht="12.75">
      <c r="A340" s="434"/>
      <c r="B340" s="368">
        <v>2</v>
      </c>
      <c r="C340" s="369">
        <v>10</v>
      </c>
      <c r="D340" s="369">
        <v>12</v>
      </c>
      <c r="E340" s="561" t="s">
        <v>251</v>
      </c>
      <c r="F340" s="368">
        <v>8</v>
      </c>
      <c r="G340" s="629" t="s">
        <v>283</v>
      </c>
      <c r="H340" s="368">
        <v>32</v>
      </c>
      <c r="I340" s="368" t="s">
        <v>309</v>
      </c>
      <c r="J340" s="370" t="s">
        <v>25</v>
      </c>
      <c r="K340" s="368" t="s">
        <v>13</v>
      </c>
      <c r="L340" s="561" t="str">
        <f t="shared" si="60"/>
        <v>Biologinių, medicininių ir maistinių medžiagų analizė    [[prof.A.Ramanavičienė]]    OChA</v>
      </c>
      <c r="M340" s="561">
        <f t="shared" si="61"/>
        <v>210</v>
      </c>
      <c r="N340" s="368"/>
      <c r="O340" s="368"/>
    </row>
    <row r="341" spans="1:15" ht="12.75">
      <c r="A341" s="434"/>
      <c r="B341" s="368">
        <v>2</v>
      </c>
      <c r="C341" s="369">
        <v>12</v>
      </c>
      <c r="D341" s="369">
        <v>16</v>
      </c>
      <c r="E341" s="561" t="s">
        <v>294</v>
      </c>
      <c r="F341" s="368">
        <v>8</v>
      </c>
      <c r="G341" s="629" t="s">
        <v>283</v>
      </c>
      <c r="H341" s="368">
        <v>32</v>
      </c>
      <c r="I341" s="368" t="s">
        <v>309</v>
      </c>
      <c r="J341" s="370" t="s">
        <v>122</v>
      </c>
      <c r="K341" s="368" t="s">
        <v>13</v>
      </c>
      <c r="L341" s="561" t="str">
        <f t="shared" si="60"/>
        <v>Biologinių, medicininių ir maistinių medžiagų analizė , lab.darbai 1/2 gr; 1/2 sav.       [[prof.A.Ramanavičienė]]    lab.</v>
      </c>
      <c r="M341" s="561">
        <f t="shared" si="61"/>
        <v>212</v>
      </c>
      <c r="N341" s="368"/>
      <c r="O341" s="368"/>
    </row>
    <row r="342" spans="1:15" ht="12.75">
      <c r="A342" s="434"/>
      <c r="B342" s="368">
        <v>2</v>
      </c>
      <c r="C342" s="369">
        <v>16</v>
      </c>
      <c r="D342" s="369"/>
      <c r="E342" s="561" t="s">
        <v>63</v>
      </c>
      <c r="F342" s="368"/>
      <c r="G342" s="368"/>
      <c r="H342" s="368"/>
      <c r="I342" s="368"/>
      <c r="J342" s="370"/>
      <c r="K342" s="368"/>
      <c r="L342" s="561" t="str">
        <f t="shared" si="60"/>
        <v>E</v>
      </c>
      <c r="M342" s="561">
        <f t="shared" si="61"/>
        <v>216</v>
      </c>
      <c r="N342" s="368"/>
      <c r="O342" s="368"/>
    </row>
    <row r="343" spans="1:15" ht="12.75">
      <c r="A343" s="420" t="s">
        <v>396</v>
      </c>
      <c r="B343" s="368">
        <v>4</v>
      </c>
      <c r="C343" s="369">
        <v>12</v>
      </c>
      <c r="D343" s="369">
        <v>15</v>
      </c>
      <c r="E343" s="561" t="s">
        <v>491</v>
      </c>
      <c r="F343" s="368">
        <v>8</v>
      </c>
      <c r="G343" s="629" t="s">
        <v>283</v>
      </c>
      <c r="H343" s="368" t="s">
        <v>103</v>
      </c>
      <c r="I343" s="368" t="s">
        <v>219</v>
      </c>
      <c r="J343" s="370" t="s">
        <v>20</v>
      </c>
      <c r="K343" s="368" t="s">
        <v>13</v>
      </c>
      <c r="L343" s="561" t="str">
        <f t="shared" si="60"/>
        <v>Cheminio eksperimento statistika, paskaita ir seminaras   [[doc. E.Naujalis]]   FChA</v>
      </c>
      <c r="M343" s="561">
        <f t="shared" si="61"/>
        <v>412</v>
      </c>
      <c r="N343" s="368"/>
      <c r="O343" s="368"/>
    </row>
    <row r="344" spans="1:15" ht="12.75">
      <c r="A344" s="551"/>
      <c r="B344" s="368">
        <v>4</v>
      </c>
      <c r="C344" s="369">
        <v>15</v>
      </c>
      <c r="D344" s="369"/>
      <c r="E344" s="561" t="s">
        <v>63</v>
      </c>
      <c r="F344" s="368"/>
      <c r="G344" s="368"/>
      <c r="H344" s="368"/>
      <c r="I344" s="368"/>
      <c r="J344" s="370"/>
      <c r="K344" s="368"/>
      <c r="L344" s="561" t="str">
        <f t="shared" si="60"/>
        <v>E</v>
      </c>
      <c r="M344" s="561">
        <f t="shared" si="61"/>
        <v>415</v>
      </c>
      <c r="N344" s="368"/>
      <c r="O344" s="368"/>
    </row>
    <row r="345" spans="1:15" ht="12.75">
      <c r="A345" s="3" t="s">
        <v>371</v>
      </c>
      <c r="B345" s="420">
        <v>5</v>
      </c>
      <c r="C345" s="579">
        <v>10</v>
      </c>
      <c r="D345" s="579">
        <v>11</v>
      </c>
      <c r="E345" s="580" t="s">
        <v>492</v>
      </c>
      <c r="F345" s="368">
        <v>8</v>
      </c>
      <c r="G345" s="629" t="s">
        <v>283</v>
      </c>
      <c r="H345" s="368">
        <v>16</v>
      </c>
      <c r="I345" s="368" t="s">
        <v>219</v>
      </c>
      <c r="J345" s="370"/>
      <c r="K345" s="368" t="s">
        <v>13</v>
      </c>
      <c r="L345" s="561" t="str">
        <f t="shared" si="60"/>
        <v>Cheminio eksperimento statistika  seminaras 1/2 gr., 1/2 sav. [[doc. E.Naujalis]]   </v>
      </c>
      <c r="M345" s="561">
        <f t="shared" si="61"/>
        <v>510</v>
      </c>
      <c r="N345" s="368"/>
      <c r="O345" s="368"/>
    </row>
    <row r="346" spans="1:15" ht="12.75">
      <c r="A346" s="420"/>
      <c r="B346" s="368">
        <v>5</v>
      </c>
      <c r="C346" s="369">
        <v>12</v>
      </c>
      <c r="D346" s="369"/>
      <c r="E346" s="561" t="s">
        <v>63</v>
      </c>
      <c r="F346" s="368"/>
      <c r="G346" s="368"/>
      <c r="H346" s="368"/>
      <c r="I346" s="368"/>
      <c r="J346" s="370"/>
      <c r="K346" s="368"/>
      <c r="L346" s="561" t="str">
        <f t="shared" si="60"/>
        <v>E</v>
      </c>
      <c r="M346" s="561">
        <f t="shared" si="61"/>
        <v>512</v>
      </c>
      <c r="N346" s="368"/>
      <c r="O346" s="368"/>
    </row>
    <row r="347" spans="1:15" ht="12.75">
      <c r="A347" s="420" t="s">
        <v>445</v>
      </c>
      <c r="B347" s="368">
        <v>1</v>
      </c>
      <c r="C347" s="369">
        <v>8</v>
      </c>
      <c r="D347" s="369">
        <v>11</v>
      </c>
      <c r="E347" s="735" t="s">
        <v>446</v>
      </c>
      <c r="F347" s="368">
        <v>8</v>
      </c>
      <c r="G347" s="629" t="s">
        <v>285</v>
      </c>
      <c r="H347" s="368" t="s">
        <v>103</v>
      </c>
      <c r="I347" s="368" t="s">
        <v>356</v>
      </c>
      <c r="J347" s="370" t="s">
        <v>25</v>
      </c>
      <c r="K347" s="368" t="s">
        <v>236</v>
      </c>
      <c r="L347" s="561" t="str">
        <f>E347&amp;I347&amp;J347</f>
        <v>Paviršiaus nanochemija ir struktūrinės analizės metodai   [[prof.R.Pauliukaitė]]    OChA</v>
      </c>
      <c r="M347" s="561">
        <f>(B347*100)+C347</f>
        <v>108</v>
      </c>
      <c r="N347" s="368"/>
      <c r="O347" s="368"/>
    </row>
    <row r="348" spans="1:15" ht="12.75">
      <c r="A348" s="420"/>
      <c r="B348" s="368">
        <v>1</v>
      </c>
      <c r="C348" s="369">
        <v>11</v>
      </c>
      <c r="D348" s="369">
        <v>16</v>
      </c>
      <c r="E348" s="561" t="s">
        <v>30</v>
      </c>
      <c r="F348" s="368">
        <v>8</v>
      </c>
      <c r="G348" s="368" t="s">
        <v>285</v>
      </c>
      <c r="H348" s="368"/>
      <c r="I348" s="368"/>
      <c r="J348" s="370"/>
      <c r="K348" s="368"/>
      <c r="L348" s="561" t="str">
        <f t="shared" si="60"/>
        <v>Baigiamasis darbas  </v>
      </c>
      <c r="M348" s="561">
        <f t="shared" si="61"/>
        <v>111</v>
      </c>
      <c r="N348" s="368"/>
      <c r="O348" s="368"/>
    </row>
    <row r="349" spans="1:15" ht="12.75">
      <c r="A349" s="420"/>
      <c r="B349" s="368">
        <v>1</v>
      </c>
      <c r="C349" s="369">
        <v>16</v>
      </c>
      <c r="D349" s="369"/>
      <c r="E349" s="561" t="s">
        <v>63</v>
      </c>
      <c r="F349" s="368"/>
      <c r="G349" s="368"/>
      <c r="H349" s="368"/>
      <c r="I349" s="368"/>
      <c r="J349" s="370"/>
      <c r="K349" s="368"/>
      <c r="L349" s="561" t="str">
        <f t="shared" si="60"/>
        <v>E</v>
      </c>
      <c r="M349" s="561">
        <f t="shared" si="61"/>
        <v>116</v>
      </c>
      <c r="N349" s="368"/>
      <c r="O349" s="368"/>
    </row>
    <row r="350" spans="1:15" ht="12.75">
      <c r="A350" s="420"/>
      <c r="B350" s="368">
        <v>2</v>
      </c>
      <c r="C350" s="369">
        <v>8</v>
      </c>
      <c r="D350" s="369"/>
      <c r="E350" s="561" t="s">
        <v>63</v>
      </c>
      <c r="F350" s="368"/>
      <c r="G350" s="368"/>
      <c r="H350" s="368"/>
      <c r="I350" s="368"/>
      <c r="J350" s="370"/>
      <c r="K350" s="368"/>
      <c r="L350" s="561" t="str">
        <f t="shared" si="60"/>
        <v>E</v>
      </c>
      <c r="M350" s="561">
        <f t="shared" si="61"/>
        <v>208</v>
      </c>
      <c r="N350" s="368"/>
      <c r="O350" s="368"/>
    </row>
    <row r="351" spans="1:15" ht="12.75">
      <c r="A351" s="420" t="s">
        <v>442</v>
      </c>
      <c r="B351" s="368">
        <v>3</v>
      </c>
      <c r="C351" s="369">
        <v>9</v>
      </c>
      <c r="D351" s="369">
        <v>11</v>
      </c>
      <c r="E351" s="561" t="s">
        <v>411</v>
      </c>
      <c r="F351" s="368">
        <v>8</v>
      </c>
      <c r="G351" s="629" t="s">
        <v>285</v>
      </c>
      <c r="H351" s="368">
        <v>32</v>
      </c>
      <c r="I351" s="368" t="s">
        <v>159</v>
      </c>
      <c r="J351" s="577" t="s">
        <v>25</v>
      </c>
      <c r="K351" s="368" t="s">
        <v>236</v>
      </c>
      <c r="L351" s="561" t="str">
        <f t="shared" si="60"/>
        <v> Matematinis cheminių procesų modeliavimas paskaita       [[prof.J.Barkauskas]]   OChA</v>
      </c>
      <c r="M351" s="561">
        <f t="shared" si="61"/>
        <v>309</v>
      </c>
      <c r="N351" s="368" t="s">
        <v>559</v>
      </c>
      <c r="O351" s="368"/>
    </row>
    <row r="352" spans="1:15" ht="12.75">
      <c r="A352" s="420" t="s">
        <v>443</v>
      </c>
      <c r="B352" s="368">
        <v>3</v>
      </c>
      <c r="C352" s="369">
        <v>11</v>
      </c>
      <c r="D352" s="369">
        <v>13</v>
      </c>
      <c r="E352" s="561" t="s">
        <v>561</v>
      </c>
      <c r="F352" s="368">
        <v>8</v>
      </c>
      <c r="G352" s="629" t="s">
        <v>285</v>
      </c>
      <c r="H352" s="368">
        <v>16</v>
      </c>
      <c r="I352" s="368" t="s">
        <v>159</v>
      </c>
      <c r="J352" s="370" t="s">
        <v>560</v>
      </c>
      <c r="K352" s="368" t="s">
        <v>236</v>
      </c>
      <c r="L352" s="561" t="str">
        <f t="shared" si="60"/>
        <v> Matematinis cheminių procesų modeliavimas paskaita ir seminarai  1/2 gr. 1/2 sav.    [[prof.J.Barkauskas]]   MIF 1 kl.</v>
      </c>
      <c r="M352" s="561">
        <f t="shared" si="61"/>
        <v>311</v>
      </c>
      <c r="N352" s="368"/>
      <c r="O352" s="368"/>
    </row>
    <row r="353" spans="1:15" ht="12.75">
      <c r="A353" s="548" t="s">
        <v>444</v>
      </c>
      <c r="B353" s="368">
        <v>3</v>
      </c>
      <c r="C353" s="369">
        <v>12</v>
      </c>
      <c r="D353" s="369">
        <v>14</v>
      </c>
      <c r="E353" s="561" t="s">
        <v>262</v>
      </c>
      <c r="F353" s="368">
        <v>8</v>
      </c>
      <c r="G353" s="629" t="s">
        <v>285</v>
      </c>
      <c r="H353" s="368">
        <v>32</v>
      </c>
      <c r="I353" s="368" t="s">
        <v>434</v>
      </c>
      <c r="J353" s="370" t="s">
        <v>520</v>
      </c>
      <c r="K353" s="368" t="s">
        <v>236</v>
      </c>
      <c r="L353" s="561" t="str">
        <f t="shared" si="60"/>
        <v>Neorganinės sintezės metodai    [doc. R.Skaudžius]]   TChA</v>
      </c>
      <c r="M353" s="561">
        <f t="shared" si="61"/>
        <v>312</v>
      </c>
      <c r="N353" s="368"/>
      <c r="O353" s="368"/>
    </row>
    <row r="354" spans="1:15" ht="12.75">
      <c r="A354" s="548"/>
      <c r="B354" s="368">
        <v>3</v>
      </c>
      <c r="C354" s="369">
        <v>14</v>
      </c>
      <c r="D354" s="369">
        <v>16</v>
      </c>
      <c r="E354" s="561" t="s">
        <v>263</v>
      </c>
      <c r="F354" s="368">
        <v>8</v>
      </c>
      <c r="G354" s="629" t="s">
        <v>285</v>
      </c>
      <c r="H354" s="368">
        <v>32</v>
      </c>
      <c r="I354" s="368" t="s">
        <v>434</v>
      </c>
      <c r="J354" s="370" t="s">
        <v>585</v>
      </c>
      <c r="K354" s="368" t="s">
        <v>236</v>
      </c>
      <c r="L354" s="561" t="str">
        <f t="shared" si="60"/>
        <v>Neorganinės sintezės metodai   lab.darbai    [doc. R.Skaudžius]]   TChA, lab.</v>
      </c>
      <c r="M354" s="561">
        <f t="shared" si="61"/>
        <v>314</v>
      </c>
      <c r="N354" s="368"/>
      <c r="O354" s="368"/>
    </row>
    <row r="355" spans="1:15" ht="12.75">
      <c r="A355" s="368"/>
      <c r="B355" s="368">
        <v>3</v>
      </c>
      <c r="C355" s="369">
        <v>16</v>
      </c>
      <c r="D355" s="369"/>
      <c r="E355" s="561" t="s">
        <v>63</v>
      </c>
      <c r="F355" s="368"/>
      <c r="G355" s="368"/>
      <c r="H355" s="368"/>
      <c r="I355" s="368"/>
      <c r="J355" s="370"/>
      <c r="K355" s="368"/>
      <c r="L355" s="561" t="str">
        <f t="shared" si="60"/>
        <v>E</v>
      </c>
      <c r="M355" s="561">
        <f t="shared" si="61"/>
        <v>316</v>
      </c>
      <c r="N355" s="368"/>
      <c r="O355" s="368"/>
    </row>
    <row r="356" spans="1:15" ht="15" customHeight="1">
      <c r="A356" s="368"/>
      <c r="B356" s="368">
        <v>1</v>
      </c>
      <c r="C356" s="369">
        <v>11</v>
      </c>
      <c r="D356" s="369">
        <v>13</v>
      </c>
      <c r="E356" s="629" t="s">
        <v>296</v>
      </c>
      <c r="F356" s="368">
        <v>8</v>
      </c>
      <c r="G356" s="629" t="s">
        <v>260</v>
      </c>
      <c r="H356" s="368">
        <v>32</v>
      </c>
      <c r="I356" s="368" t="s">
        <v>610</v>
      </c>
      <c r="J356" s="370" t="s">
        <v>20</v>
      </c>
      <c r="K356" s="368" t="s">
        <v>24</v>
      </c>
      <c r="L356" s="561" t="str">
        <f t="shared" si="60"/>
        <v>Teorinė elektrochemija     [[asist. L. Mikoliūnaitė]]  FChA</v>
      </c>
      <c r="M356" s="561">
        <f t="shared" si="61"/>
        <v>111</v>
      </c>
      <c r="N356" s="368"/>
      <c r="O356" s="368"/>
    </row>
    <row r="357" spans="1:15" ht="12.75">
      <c r="A357" s="368"/>
      <c r="B357" s="368">
        <v>1</v>
      </c>
      <c r="C357" s="369">
        <v>13</v>
      </c>
      <c r="D357" s="369"/>
      <c r="E357" s="629" t="s">
        <v>63</v>
      </c>
      <c r="F357" s="368"/>
      <c r="G357" s="368"/>
      <c r="H357" s="368"/>
      <c r="I357" s="368"/>
      <c r="J357" s="370"/>
      <c r="K357" s="368"/>
      <c r="L357" s="629" t="str">
        <f aca="true" t="shared" si="62" ref="L357:L363">E357&amp;I357&amp;J357</f>
        <v>E</v>
      </c>
      <c r="M357" s="629">
        <f aca="true" t="shared" si="63" ref="M357:M363">(B357*100)+C357</f>
        <v>113</v>
      </c>
      <c r="N357" s="368"/>
      <c r="O357" s="368"/>
    </row>
    <row r="358" spans="1:15" ht="12.75">
      <c r="A358" s="368"/>
      <c r="B358" s="368">
        <v>2</v>
      </c>
      <c r="C358" s="369">
        <v>8</v>
      </c>
      <c r="D358" s="369">
        <v>16</v>
      </c>
      <c r="E358" s="629" t="s">
        <v>30</v>
      </c>
      <c r="F358" s="368">
        <v>8</v>
      </c>
      <c r="G358" s="629" t="s">
        <v>260</v>
      </c>
      <c r="H358" s="368"/>
      <c r="I358" s="368"/>
      <c r="J358" s="370"/>
      <c r="K358" s="368"/>
      <c r="L358" s="629" t="str">
        <f t="shared" si="62"/>
        <v>Baigiamasis darbas  </v>
      </c>
      <c r="M358" s="629">
        <f t="shared" si="63"/>
        <v>208</v>
      </c>
      <c r="N358" s="368"/>
      <c r="O358" s="368"/>
    </row>
    <row r="359" spans="1:15" ht="12.75">
      <c r="A359" s="368"/>
      <c r="B359" s="368">
        <v>2</v>
      </c>
      <c r="C359" s="369">
        <v>16</v>
      </c>
      <c r="D359" s="369"/>
      <c r="E359" s="629" t="s">
        <v>63</v>
      </c>
      <c r="F359" s="368"/>
      <c r="G359" s="368"/>
      <c r="H359" s="368"/>
      <c r="I359" s="368"/>
      <c r="J359" s="370"/>
      <c r="K359" s="368"/>
      <c r="L359" s="629" t="str">
        <f t="shared" si="62"/>
        <v>E</v>
      </c>
      <c r="M359" s="629">
        <f t="shared" si="63"/>
        <v>216</v>
      </c>
      <c r="N359" s="368"/>
      <c r="O359" s="368"/>
    </row>
    <row r="360" spans="1:15" ht="13.5" customHeight="1">
      <c r="A360" s="368"/>
      <c r="B360" s="368">
        <v>4</v>
      </c>
      <c r="C360" s="369">
        <v>15</v>
      </c>
      <c r="D360" s="369">
        <v>17</v>
      </c>
      <c r="E360" s="629" t="s">
        <v>261</v>
      </c>
      <c r="F360" s="368">
        <v>8</v>
      </c>
      <c r="G360" s="629" t="s">
        <v>260</v>
      </c>
      <c r="H360" s="368">
        <v>32</v>
      </c>
      <c r="I360" s="368" t="s">
        <v>138</v>
      </c>
      <c r="J360" s="370" t="s">
        <v>123</v>
      </c>
      <c r="K360" s="368" t="s">
        <v>24</v>
      </c>
      <c r="L360" s="629" t="str">
        <f>E360&amp;I360&amp;J360</f>
        <v>Teorinė elektrochemija, lab.darbai,  [[doc.D.Plaušinaitis]]  spec.lab. </v>
      </c>
      <c r="M360" s="629">
        <f>(B360*100)+C360</f>
        <v>415</v>
      </c>
      <c r="N360" s="368"/>
      <c r="O360" s="368"/>
    </row>
    <row r="361" spans="1:15" ht="13.5" customHeight="1">
      <c r="A361" s="368"/>
      <c r="B361" s="368">
        <v>4</v>
      </c>
      <c r="C361" s="369">
        <v>17</v>
      </c>
      <c r="D361" s="369"/>
      <c r="E361" s="629" t="s">
        <v>63</v>
      </c>
      <c r="F361" s="368"/>
      <c r="G361" s="629"/>
      <c r="H361" s="368"/>
      <c r="I361" s="368"/>
      <c r="J361" s="370"/>
      <c r="K361" s="368"/>
      <c r="L361" s="629" t="str">
        <f>E361&amp;I361&amp;J361</f>
        <v>E</v>
      </c>
      <c r="M361" s="629">
        <f>(B361*100)+C361</f>
        <v>417</v>
      </c>
      <c r="N361" s="368"/>
      <c r="O361" s="368"/>
    </row>
    <row r="362" spans="1:15" ht="12.75">
      <c r="A362" s="368"/>
      <c r="B362" s="368">
        <v>5</v>
      </c>
      <c r="C362" s="369">
        <v>8</v>
      </c>
      <c r="D362" s="369">
        <v>10</v>
      </c>
      <c r="E362" s="629"/>
      <c r="F362" s="368">
        <v>8</v>
      </c>
      <c r="G362" s="368" t="s">
        <v>260</v>
      </c>
      <c r="H362" s="368">
        <v>32</v>
      </c>
      <c r="I362" s="368"/>
      <c r="J362" s="370"/>
      <c r="K362" s="368"/>
      <c r="L362" s="629">
        <f>E362&amp;I362&amp;J362</f>
      </c>
      <c r="M362" s="629">
        <f>(B362*100)+C362</f>
        <v>508</v>
      </c>
      <c r="N362" s="368"/>
      <c r="O362" s="368"/>
    </row>
    <row r="363" spans="1:15" ht="12.75">
      <c r="A363" s="368"/>
      <c r="B363" s="368">
        <v>5</v>
      </c>
      <c r="C363" s="369">
        <v>12</v>
      </c>
      <c r="D363" s="369"/>
      <c r="E363" s="561" t="s">
        <v>63</v>
      </c>
      <c r="F363" s="368"/>
      <c r="G363" s="368"/>
      <c r="H363" s="368"/>
      <c r="I363" s="368"/>
      <c r="J363" s="370"/>
      <c r="K363" s="368"/>
      <c r="L363" s="629" t="str">
        <f t="shared" si="62"/>
        <v>E</v>
      </c>
      <c r="M363" s="629">
        <f t="shared" si="63"/>
        <v>512</v>
      </c>
      <c r="N363" s="368"/>
      <c r="O363" s="368"/>
    </row>
    <row r="364" spans="1:15" s="7" customFormat="1" ht="12.75">
      <c r="A364" s="368"/>
      <c r="B364" s="368">
        <v>1</v>
      </c>
      <c r="C364" s="369">
        <v>8</v>
      </c>
      <c r="D364" s="369">
        <v>12</v>
      </c>
      <c r="E364" s="630" t="s">
        <v>290</v>
      </c>
      <c r="F364" s="368">
        <v>8</v>
      </c>
      <c r="G364" s="368" t="s">
        <v>127</v>
      </c>
      <c r="H364" s="368"/>
      <c r="I364" s="368"/>
      <c r="J364" s="370"/>
      <c r="K364" s="368"/>
      <c r="L364" s="630" t="str">
        <f aca="true" t="shared" si="64" ref="L364:L378">E364&amp;I364&amp;J364</f>
        <v>Baigiamasis darbas     </v>
      </c>
      <c r="M364" s="630">
        <f aca="true" t="shared" si="65" ref="M364:M378">(B364*100)+C364</f>
        <v>108</v>
      </c>
      <c r="N364" s="368"/>
      <c r="O364" s="368"/>
    </row>
    <row r="365" spans="1:15" ht="12.75">
      <c r="A365" s="368"/>
      <c r="B365" s="368">
        <v>1</v>
      </c>
      <c r="C365" s="369">
        <v>12</v>
      </c>
      <c r="D365" s="369"/>
      <c r="E365" s="630" t="s">
        <v>63</v>
      </c>
      <c r="F365" s="368">
        <v>8</v>
      </c>
      <c r="G365" s="368"/>
      <c r="H365" s="368"/>
      <c r="I365" s="368"/>
      <c r="J365" s="370"/>
      <c r="K365" s="368"/>
      <c r="L365" s="630" t="str">
        <f t="shared" si="64"/>
        <v>E</v>
      </c>
      <c r="M365" s="630">
        <f t="shared" si="65"/>
        <v>112</v>
      </c>
      <c r="N365" s="368"/>
      <c r="O365" s="368"/>
    </row>
    <row r="366" spans="1:15" ht="12.75">
      <c r="A366" s="368"/>
      <c r="B366" s="368">
        <v>2</v>
      </c>
      <c r="C366" s="369">
        <v>8</v>
      </c>
      <c r="D366" s="369">
        <v>10</v>
      </c>
      <c r="E366" s="630" t="s">
        <v>526</v>
      </c>
      <c r="F366" s="368">
        <v>8</v>
      </c>
      <c r="G366" s="629" t="s">
        <v>127</v>
      </c>
      <c r="H366" s="368">
        <v>32</v>
      </c>
      <c r="I366" s="368" t="s">
        <v>524</v>
      </c>
      <c r="J366" s="370" t="s">
        <v>733</v>
      </c>
      <c r="K366" s="368" t="s">
        <v>230</v>
      </c>
      <c r="L366" s="630" t="str">
        <f t="shared" si="64"/>
        <v> Biomolekulių stereochemija   [[prof. E.Orentas]]   Saulėtekio al. 7, R104 aud.    </v>
      </c>
      <c r="M366" s="630">
        <f t="shared" si="65"/>
        <v>208</v>
      </c>
      <c r="N366" s="368"/>
      <c r="O366" s="368"/>
    </row>
    <row r="367" spans="1:15" ht="12.75">
      <c r="A367" s="420"/>
      <c r="B367" s="368">
        <v>2</v>
      </c>
      <c r="C367" s="369">
        <v>10</v>
      </c>
      <c r="D367" s="369">
        <v>11</v>
      </c>
      <c r="E367" s="630" t="s">
        <v>493</v>
      </c>
      <c r="F367" s="368">
        <v>8</v>
      </c>
      <c r="G367" s="629" t="s">
        <v>127</v>
      </c>
      <c r="H367" s="368">
        <v>16</v>
      </c>
      <c r="I367" s="368" t="s">
        <v>524</v>
      </c>
      <c r="J367" s="370" t="s">
        <v>733</v>
      </c>
      <c r="K367" s="368" t="s">
        <v>23</v>
      </c>
      <c r="L367" s="630" t="str">
        <f t="shared" si="64"/>
        <v>   Biomolekulių stereochemija , seminaras      [[prof. E.Orentas]]   Saulėtekio al. 7, R104 aud.    </v>
      </c>
      <c r="M367" s="630">
        <f t="shared" si="65"/>
        <v>210</v>
      </c>
      <c r="N367" s="368" t="s">
        <v>164</v>
      </c>
      <c r="O367" s="368"/>
    </row>
    <row r="368" spans="1:15" ht="12.75">
      <c r="A368" s="420"/>
      <c r="B368" s="368">
        <v>2</v>
      </c>
      <c r="C368" s="369">
        <v>11</v>
      </c>
      <c r="D368" s="369">
        <v>14</v>
      </c>
      <c r="E368" s="630" t="s">
        <v>63</v>
      </c>
      <c r="F368" s="368">
        <v>8</v>
      </c>
      <c r="G368" s="368"/>
      <c r="H368" s="368"/>
      <c r="I368" s="368"/>
      <c r="J368" s="370"/>
      <c r="K368" s="368"/>
      <c r="L368" s="630" t="str">
        <f t="shared" si="64"/>
        <v>E</v>
      </c>
      <c r="M368" s="630">
        <f t="shared" si="65"/>
        <v>211</v>
      </c>
      <c r="N368" s="368"/>
      <c r="O368" s="368"/>
    </row>
    <row r="369" spans="1:15" ht="15.75" customHeight="1">
      <c r="A369" s="551"/>
      <c r="B369" s="368">
        <v>2</v>
      </c>
      <c r="C369" s="369">
        <v>14</v>
      </c>
      <c r="D369" s="369">
        <v>16</v>
      </c>
      <c r="E369" s="630" t="s">
        <v>252</v>
      </c>
      <c r="F369" s="368">
        <v>8</v>
      </c>
      <c r="G369" s="629" t="s">
        <v>127</v>
      </c>
      <c r="H369" s="368">
        <v>32</v>
      </c>
      <c r="I369" s="368" t="s">
        <v>527</v>
      </c>
      <c r="J369" s="370" t="s">
        <v>25</v>
      </c>
      <c r="K369" s="368" t="s">
        <v>23</v>
      </c>
      <c r="L369" s="630" t="str">
        <f t="shared" si="64"/>
        <v>Organinių junginių chromatografija ir spektroskopija   [[lekt. I. Karpavičienė]]    OChA</v>
      </c>
      <c r="M369" s="630">
        <f t="shared" si="65"/>
        <v>214</v>
      </c>
      <c r="N369" s="440"/>
      <c r="O369" s="440"/>
    </row>
    <row r="370" spans="1:15" ht="12.75">
      <c r="A370" s="434"/>
      <c r="B370" s="368">
        <v>2</v>
      </c>
      <c r="C370" s="369">
        <v>16</v>
      </c>
      <c r="D370" s="369">
        <v>18</v>
      </c>
      <c r="E370" s="630" t="s">
        <v>494</v>
      </c>
      <c r="F370" s="368">
        <v>8</v>
      </c>
      <c r="G370" s="629" t="s">
        <v>127</v>
      </c>
      <c r="H370" s="368" t="s">
        <v>256</v>
      </c>
      <c r="I370" s="368" t="s">
        <v>410</v>
      </c>
      <c r="J370" s="370" t="s">
        <v>25</v>
      </c>
      <c r="K370" s="368" t="s">
        <v>23</v>
      </c>
      <c r="L370" s="630" t="str">
        <f t="shared" si="64"/>
        <v>Organinių junginių chromatografija ir spektroskopija, seminaras, lab.darbai.   [[prof. V.Masevičius]]    OChA</v>
      </c>
      <c r="M370" s="630">
        <f t="shared" si="65"/>
        <v>216</v>
      </c>
      <c r="N370" s="368"/>
      <c r="O370" s="368"/>
    </row>
    <row r="371" spans="1:15" ht="12.75">
      <c r="A371" s="434"/>
      <c r="B371" s="368">
        <v>2</v>
      </c>
      <c r="C371" s="369">
        <v>18</v>
      </c>
      <c r="D371" s="557"/>
      <c r="E371" s="630" t="s">
        <v>63</v>
      </c>
      <c r="F371" s="368"/>
      <c r="G371" s="368"/>
      <c r="H371" s="368"/>
      <c r="I371" s="368"/>
      <c r="J371" s="370"/>
      <c r="K371" s="368"/>
      <c r="L371" s="630" t="str">
        <f t="shared" si="64"/>
        <v>E</v>
      </c>
      <c r="M371" s="630">
        <f t="shared" si="65"/>
        <v>218</v>
      </c>
      <c r="N371" s="368"/>
      <c r="O371" s="368"/>
    </row>
    <row r="372" spans="1:15" ht="12.75">
      <c r="A372" s="434"/>
      <c r="B372" s="368">
        <v>4</v>
      </c>
      <c r="C372" s="576">
        <v>12</v>
      </c>
      <c r="D372" s="576">
        <v>14</v>
      </c>
      <c r="E372" s="631"/>
      <c r="F372" s="368">
        <v>8</v>
      </c>
      <c r="G372" s="368" t="s">
        <v>127</v>
      </c>
      <c r="H372" s="368">
        <v>32</v>
      </c>
      <c r="I372" s="368"/>
      <c r="J372" s="370"/>
      <c r="K372" s="368"/>
      <c r="L372" s="630">
        <f t="shared" si="64"/>
      </c>
      <c r="M372" s="630">
        <f t="shared" si="65"/>
        <v>412</v>
      </c>
      <c r="N372" s="368"/>
      <c r="O372" s="368"/>
    </row>
    <row r="373" spans="1:15" ht="12.75">
      <c r="A373" s="434"/>
      <c r="B373" s="575">
        <v>4</v>
      </c>
      <c r="C373" s="576">
        <v>14</v>
      </c>
      <c r="D373" s="576">
        <v>15</v>
      </c>
      <c r="E373" s="631"/>
      <c r="F373" s="575">
        <v>8</v>
      </c>
      <c r="G373" s="575"/>
      <c r="H373" s="575">
        <v>16</v>
      </c>
      <c r="I373" s="575"/>
      <c r="J373" s="370"/>
      <c r="K373" s="368"/>
      <c r="L373" s="630">
        <f t="shared" si="64"/>
      </c>
      <c r="M373" s="630">
        <f t="shared" si="65"/>
        <v>414</v>
      </c>
      <c r="N373" s="368"/>
      <c r="O373" s="368"/>
    </row>
    <row r="374" spans="1:15" ht="12.75">
      <c r="A374" s="420"/>
      <c r="B374" s="368">
        <v>4</v>
      </c>
      <c r="C374" s="369">
        <v>15</v>
      </c>
      <c r="D374" s="369"/>
      <c r="E374" s="630" t="s">
        <v>63</v>
      </c>
      <c r="F374" s="368"/>
      <c r="G374" s="368"/>
      <c r="H374" s="368"/>
      <c r="I374" s="368"/>
      <c r="J374" s="370"/>
      <c r="K374" s="368"/>
      <c r="L374" s="630" t="str">
        <f t="shared" si="64"/>
        <v>E</v>
      </c>
      <c r="M374" s="630">
        <f t="shared" si="65"/>
        <v>415</v>
      </c>
      <c r="N374" s="368"/>
      <c r="O374" s="368"/>
    </row>
    <row r="375" spans="1:15" ht="12.75">
      <c r="A375" s="368"/>
      <c r="B375" s="368">
        <v>1</v>
      </c>
      <c r="C375" s="369">
        <v>8</v>
      </c>
      <c r="D375" s="369">
        <v>12</v>
      </c>
      <c r="E375" s="561" t="s">
        <v>291</v>
      </c>
      <c r="F375" s="368">
        <v>8</v>
      </c>
      <c r="G375" s="629" t="s">
        <v>284</v>
      </c>
      <c r="H375" s="368">
        <v>32</v>
      </c>
      <c r="I375" s="368" t="s">
        <v>637</v>
      </c>
      <c r="J375" s="370" t="s">
        <v>29</v>
      </c>
      <c r="K375" s="368" t="s">
        <v>22</v>
      </c>
      <c r="L375" s="561" t="str">
        <f t="shared" si="64"/>
        <v>Pigmentai ir dažikliai,   lab.darbai   1/2 sav.   [[doc. T. Kochanė]]  PChL</v>
      </c>
      <c r="M375" s="561">
        <f t="shared" si="65"/>
        <v>108</v>
      </c>
      <c r="N375" s="368"/>
      <c r="O375" s="368"/>
    </row>
    <row r="376" spans="1:15" ht="12.75">
      <c r="A376" s="368" t="s">
        <v>305</v>
      </c>
      <c r="B376" s="368">
        <v>1</v>
      </c>
      <c r="C376" s="369">
        <v>12</v>
      </c>
      <c r="D376" s="369">
        <v>14</v>
      </c>
      <c r="E376" s="561" t="s">
        <v>397</v>
      </c>
      <c r="F376" s="368">
        <v>8</v>
      </c>
      <c r="G376" s="629" t="s">
        <v>284</v>
      </c>
      <c r="H376" s="368">
        <v>32</v>
      </c>
      <c r="I376" s="368" t="s">
        <v>637</v>
      </c>
      <c r="J376" s="370" t="s">
        <v>16</v>
      </c>
      <c r="K376" s="368" t="s">
        <v>22</v>
      </c>
      <c r="L376" s="561" t="str">
        <f>E376&amp;I376&amp;J376</f>
        <v>Pigmentai ir dažikliai  paskaita          [[doc. T. Kochanė]]  PChA</v>
      </c>
      <c r="M376" s="561">
        <f>(B376*100)+C376</f>
        <v>112</v>
      </c>
      <c r="N376" s="368"/>
      <c r="O376" s="368"/>
    </row>
    <row r="377" spans="1:15" ht="12.75">
      <c r="A377" s="368"/>
      <c r="B377" s="368">
        <v>1</v>
      </c>
      <c r="C377" s="369">
        <v>14</v>
      </c>
      <c r="D377" s="369"/>
      <c r="E377" s="561" t="s">
        <v>63</v>
      </c>
      <c r="F377" s="368">
        <v>8</v>
      </c>
      <c r="G377" s="368"/>
      <c r="H377" s="368"/>
      <c r="I377" s="368"/>
      <c r="J377" s="370"/>
      <c r="K377" s="368"/>
      <c r="L377" s="561" t="str">
        <f t="shared" si="64"/>
        <v>E</v>
      </c>
      <c r="M377" s="561">
        <f t="shared" si="65"/>
        <v>114</v>
      </c>
      <c r="N377" s="368"/>
      <c r="O377" s="368"/>
    </row>
    <row r="378" spans="2:15" ht="12.75">
      <c r="B378" s="368">
        <v>3</v>
      </c>
      <c r="C378" s="369">
        <v>14</v>
      </c>
      <c r="D378" s="369">
        <v>17</v>
      </c>
      <c r="E378" s="561" t="s">
        <v>249</v>
      </c>
      <c r="F378" s="368">
        <v>8</v>
      </c>
      <c r="G378" s="629" t="s">
        <v>284</v>
      </c>
      <c r="H378" s="368">
        <v>32</v>
      </c>
      <c r="I378" s="368" t="s">
        <v>639</v>
      </c>
      <c r="J378" s="370" t="s">
        <v>16</v>
      </c>
      <c r="K378" s="368" t="s">
        <v>22</v>
      </c>
      <c r="L378" s="561" t="str">
        <f t="shared" si="64"/>
        <v>Polimerai restauravimo technologijose [[asist. Jonikaitė-Švėgždienė]]PChA</v>
      </c>
      <c r="M378" s="561">
        <f t="shared" si="65"/>
        <v>314</v>
      </c>
      <c r="N378" s="368"/>
      <c r="O378" s="368"/>
    </row>
    <row r="379" spans="1:15" ht="12.75">
      <c r="A379" s="420"/>
      <c r="B379" s="368">
        <v>3</v>
      </c>
      <c r="C379" s="369">
        <v>17</v>
      </c>
      <c r="D379" s="369"/>
      <c r="E379" s="561" t="s">
        <v>63</v>
      </c>
      <c r="F379" s="368"/>
      <c r="G379" s="368"/>
      <c r="H379" s="368"/>
      <c r="I379" s="368"/>
      <c r="J379" s="370"/>
      <c r="K379" s="368"/>
      <c r="L379" s="561" t="str">
        <f aca="true" t="shared" si="66" ref="L379:L402">E379&amp;I379&amp;J379</f>
        <v>E</v>
      </c>
      <c r="M379" s="561">
        <f aca="true" t="shared" si="67" ref="M379:M401">(B379*100)+C379</f>
        <v>317</v>
      </c>
      <c r="N379" s="368"/>
      <c r="O379" s="368"/>
    </row>
    <row r="380" spans="1:15" ht="12.75">
      <c r="A380" s="434"/>
      <c r="B380" s="368">
        <v>4</v>
      </c>
      <c r="C380" s="369">
        <v>16</v>
      </c>
      <c r="D380" s="369">
        <v>19</v>
      </c>
      <c r="E380" s="561" t="s">
        <v>495</v>
      </c>
      <c r="F380" s="368">
        <v>8</v>
      </c>
      <c r="G380" s="629" t="s">
        <v>284</v>
      </c>
      <c r="H380" s="368" t="s">
        <v>103</v>
      </c>
      <c r="I380" s="368" t="s">
        <v>225</v>
      </c>
      <c r="J380" s="370" t="s">
        <v>16</v>
      </c>
      <c r="K380" s="368" t="s">
        <v>22</v>
      </c>
      <c r="L380" s="561" t="str">
        <f t="shared" si="66"/>
        <v>15,30 val. Polimerų perdirbimas, paskaita ir seminaras   [[prof.S.Budrienė]]  PChA</v>
      </c>
      <c r="M380" s="561">
        <f t="shared" si="67"/>
        <v>416</v>
      </c>
      <c r="N380" s="368"/>
      <c r="O380" s="368"/>
    </row>
    <row r="381" spans="1:15" ht="12.75">
      <c r="A381" s="368"/>
      <c r="B381" s="368">
        <v>4</v>
      </c>
      <c r="C381" s="369">
        <v>19</v>
      </c>
      <c r="D381" s="369"/>
      <c r="E381" s="561" t="s">
        <v>63</v>
      </c>
      <c r="F381" s="368">
        <v>8</v>
      </c>
      <c r="G381" s="368" t="s">
        <v>284</v>
      </c>
      <c r="H381" s="368">
        <v>32</v>
      </c>
      <c r="I381" s="368"/>
      <c r="J381" s="370"/>
      <c r="K381" s="368"/>
      <c r="L381" s="561" t="str">
        <f t="shared" si="66"/>
        <v>E</v>
      </c>
      <c r="M381" s="561">
        <f t="shared" si="67"/>
        <v>419</v>
      </c>
      <c r="N381" s="368"/>
      <c r="O381" s="368"/>
    </row>
    <row r="382" spans="1:15" ht="12.75">
      <c r="A382" s="368" t="s">
        <v>305</v>
      </c>
      <c r="B382" s="368">
        <v>1</v>
      </c>
      <c r="C382" s="369">
        <v>8</v>
      </c>
      <c r="D382" s="369">
        <v>12</v>
      </c>
      <c r="E382" s="581" t="s">
        <v>319</v>
      </c>
      <c r="F382" s="368">
        <v>8</v>
      </c>
      <c r="G382" s="629" t="s">
        <v>181</v>
      </c>
      <c r="H382" s="368">
        <v>64</v>
      </c>
      <c r="I382" s="368" t="s">
        <v>606</v>
      </c>
      <c r="J382" s="370" t="s">
        <v>29</v>
      </c>
      <c r="K382" s="368" t="s">
        <v>22</v>
      </c>
      <c r="L382" s="561" t="str">
        <f t="shared" si="66"/>
        <v>Pigmentai ir dažikliai, lab. darbai     [[asist. A. Bočkuvienė]]  PChL</v>
      </c>
      <c r="M382" s="561">
        <f t="shared" si="67"/>
        <v>108</v>
      </c>
      <c r="N382" s="368"/>
      <c r="O382" s="368"/>
    </row>
    <row r="383" spans="1:15" ht="12.75">
      <c r="A383" s="368" t="s">
        <v>125</v>
      </c>
      <c r="B383" s="368">
        <v>1</v>
      </c>
      <c r="C383" s="369">
        <v>11</v>
      </c>
      <c r="D383" s="369">
        <v>13</v>
      </c>
      <c r="E383" s="581" t="s">
        <v>296</v>
      </c>
      <c r="F383" s="368">
        <v>8</v>
      </c>
      <c r="G383" s="629" t="s">
        <v>181</v>
      </c>
      <c r="H383" s="368">
        <v>32</v>
      </c>
      <c r="I383" s="368" t="s">
        <v>610</v>
      </c>
      <c r="J383" s="370" t="s">
        <v>20</v>
      </c>
      <c r="K383" s="368" t="s">
        <v>24</v>
      </c>
      <c r="L383" s="561" t="str">
        <f t="shared" si="66"/>
        <v>Teorinė elektrochemija     [[asist. L. Mikoliūnaitė]]  FChA</v>
      </c>
      <c r="M383" s="561">
        <f t="shared" si="67"/>
        <v>111</v>
      </c>
      <c r="N383" s="368"/>
      <c r="O383" s="368"/>
    </row>
    <row r="384" spans="1:15" ht="12.75">
      <c r="A384" s="368" t="s">
        <v>125</v>
      </c>
      <c r="B384" s="368">
        <v>1</v>
      </c>
      <c r="C384" s="369">
        <v>13</v>
      </c>
      <c r="D384" s="369">
        <v>15</v>
      </c>
      <c r="E384" s="581" t="s">
        <v>324</v>
      </c>
      <c r="F384" s="368">
        <v>8</v>
      </c>
      <c r="G384" s="629" t="s">
        <v>181</v>
      </c>
      <c r="H384" s="368">
        <v>32</v>
      </c>
      <c r="I384" s="368" t="s">
        <v>138</v>
      </c>
      <c r="J384" s="370" t="s">
        <v>123</v>
      </c>
      <c r="K384" s="368" t="s">
        <v>24</v>
      </c>
      <c r="L384" s="561" t="str">
        <f t="shared" si="66"/>
        <v>Teorinė elektrochemija, lab. darbai[[doc.D.Plaušinaitis]]  spec.lab. </v>
      </c>
      <c r="M384" s="561">
        <f t="shared" si="67"/>
        <v>113</v>
      </c>
      <c r="N384" s="368"/>
      <c r="O384" s="368"/>
    </row>
    <row r="385" spans="1:15" ht="12.75">
      <c r="A385" s="368"/>
      <c r="B385" s="368">
        <v>1</v>
      </c>
      <c r="C385" s="369">
        <v>15</v>
      </c>
      <c r="D385" s="369"/>
      <c r="E385" s="581" t="s">
        <v>63</v>
      </c>
      <c r="F385" s="368"/>
      <c r="G385" s="368"/>
      <c r="H385" s="368"/>
      <c r="I385" s="368"/>
      <c r="J385" s="370"/>
      <c r="K385" s="368"/>
      <c r="L385" s="561" t="str">
        <f t="shared" si="66"/>
        <v>E</v>
      </c>
      <c r="M385" s="561">
        <f t="shared" si="67"/>
        <v>115</v>
      </c>
      <c r="N385" s="368"/>
      <c r="O385" s="368"/>
    </row>
    <row r="386" spans="1:15" ht="12.75">
      <c r="A386" s="368" t="s">
        <v>125</v>
      </c>
      <c r="B386" s="368">
        <v>2</v>
      </c>
      <c r="C386" s="369">
        <v>8</v>
      </c>
      <c r="D386" s="369">
        <v>10</v>
      </c>
      <c r="E386" s="581" t="s">
        <v>237</v>
      </c>
      <c r="F386" s="368">
        <v>8</v>
      </c>
      <c r="G386" s="629" t="s">
        <v>181</v>
      </c>
      <c r="H386" s="368">
        <v>32</v>
      </c>
      <c r="I386" s="368" t="s">
        <v>524</v>
      </c>
      <c r="J386" s="370" t="s">
        <v>406</v>
      </c>
      <c r="K386" s="368" t="s">
        <v>230</v>
      </c>
      <c r="L386" s="561" t="str">
        <f t="shared" si="66"/>
        <v>8,15 val. Biomolekulių stereochemija   [[prof. E.Orentas]]   Saulėtekio al. 7,  R 102 aud.</v>
      </c>
      <c r="M386" s="561">
        <f t="shared" si="67"/>
        <v>208</v>
      </c>
      <c r="N386" s="368"/>
      <c r="O386" s="368"/>
    </row>
    <row r="387" spans="1:15" ht="12.75">
      <c r="A387" s="368" t="s">
        <v>125</v>
      </c>
      <c r="B387" s="368">
        <v>2</v>
      </c>
      <c r="C387" s="369">
        <v>10</v>
      </c>
      <c r="D387" s="369">
        <v>12</v>
      </c>
      <c r="E387" s="581" t="s">
        <v>251</v>
      </c>
      <c r="F387" s="368">
        <v>8</v>
      </c>
      <c r="G387" s="629" t="s">
        <v>181</v>
      </c>
      <c r="H387" s="368">
        <v>32</v>
      </c>
      <c r="I387" s="368" t="s">
        <v>309</v>
      </c>
      <c r="J387" s="370" t="s">
        <v>196</v>
      </c>
      <c r="K387" s="368" t="s">
        <v>13</v>
      </c>
      <c r="L387" s="561" t="str">
        <f t="shared" si="66"/>
        <v>Biologinių, medicininių ir maistinių medžiagų analizė    [[prof.A.Ramanavičienė]]    TGA</v>
      </c>
      <c r="M387" s="561">
        <f t="shared" si="67"/>
        <v>210</v>
      </c>
      <c r="N387" s="368"/>
      <c r="O387" s="368"/>
    </row>
    <row r="388" spans="1:15" ht="12.75">
      <c r="A388" s="368" t="s">
        <v>125</v>
      </c>
      <c r="B388" s="368">
        <v>2</v>
      </c>
      <c r="C388" s="369">
        <v>12</v>
      </c>
      <c r="D388" s="369">
        <v>14</v>
      </c>
      <c r="E388" s="581" t="s">
        <v>306</v>
      </c>
      <c r="F388" s="368">
        <v>8</v>
      </c>
      <c r="G388" s="629" t="s">
        <v>181</v>
      </c>
      <c r="H388" s="368">
        <v>32</v>
      </c>
      <c r="I388" s="368" t="s">
        <v>310</v>
      </c>
      <c r="J388" s="370" t="s">
        <v>122</v>
      </c>
      <c r="K388" s="368" t="s">
        <v>13</v>
      </c>
      <c r="L388" s="561" t="str">
        <f t="shared" si="66"/>
        <v>Biologinių, medicininių ir maistinių medžiagų analizė  , lab.d.  [prof.A.Ramanavičienė]]    lab.</v>
      </c>
      <c r="M388" s="561">
        <f t="shared" si="67"/>
        <v>212</v>
      </c>
      <c r="N388" s="368"/>
      <c r="O388" s="368"/>
    </row>
    <row r="389" spans="1:15" ht="12.75">
      <c r="A389" s="368" t="s">
        <v>125</v>
      </c>
      <c r="B389" s="368">
        <v>2</v>
      </c>
      <c r="C389" s="369">
        <v>14</v>
      </c>
      <c r="D389" s="369">
        <v>16</v>
      </c>
      <c r="E389" s="581" t="s">
        <v>252</v>
      </c>
      <c r="F389" s="368">
        <v>8</v>
      </c>
      <c r="G389" s="629" t="s">
        <v>181</v>
      </c>
      <c r="H389" s="368">
        <v>32</v>
      </c>
      <c r="I389" s="368" t="s">
        <v>695</v>
      </c>
      <c r="J389" s="370" t="s">
        <v>25</v>
      </c>
      <c r="K389" s="368" t="s">
        <v>230</v>
      </c>
      <c r="L389" s="561" t="str">
        <f t="shared" si="66"/>
        <v>Organinių junginių chromatografija ir spektroskopija   [[asist. I. Karpavičienė]]    OChA</v>
      </c>
      <c r="M389" s="561">
        <f t="shared" si="67"/>
        <v>214</v>
      </c>
      <c r="N389" s="368"/>
      <c r="O389" s="368"/>
    </row>
    <row r="390" spans="1:15" ht="12.75">
      <c r="A390" s="368" t="s">
        <v>125</v>
      </c>
      <c r="B390" s="368">
        <v>2</v>
      </c>
      <c r="C390" s="369">
        <v>16</v>
      </c>
      <c r="D390" s="369">
        <v>18</v>
      </c>
      <c r="E390" s="581" t="s">
        <v>496</v>
      </c>
      <c r="F390" s="368"/>
      <c r="G390" s="368"/>
      <c r="H390" s="368" t="s">
        <v>256</v>
      </c>
      <c r="I390" s="368" t="s">
        <v>695</v>
      </c>
      <c r="J390" s="370" t="s">
        <v>25</v>
      </c>
      <c r="K390" s="368" t="s">
        <v>23</v>
      </c>
      <c r="L390" s="561" t="str">
        <f t="shared" si="66"/>
        <v>Organinių junginių chromatografija ir spektroskopija , seminaras, lab.darbai  [[asist. I. Karpavičienė]]    OChA</v>
      </c>
      <c r="M390" s="561">
        <f t="shared" si="67"/>
        <v>216</v>
      </c>
      <c r="N390" s="368"/>
      <c r="O390" s="368"/>
    </row>
    <row r="391" spans="1:15" ht="12.75">
      <c r="A391" s="368"/>
      <c r="B391" s="368">
        <v>2</v>
      </c>
      <c r="C391" s="369">
        <v>18</v>
      </c>
      <c r="D391" s="369"/>
      <c r="E391" s="581" t="s">
        <v>63</v>
      </c>
      <c r="F391" s="368"/>
      <c r="G391" s="368"/>
      <c r="H391" s="368"/>
      <c r="I391" s="368"/>
      <c r="J391" s="370"/>
      <c r="K391" s="368"/>
      <c r="L391" s="561" t="str">
        <f t="shared" si="66"/>
        <v>E</v>
      </c>
      <c r="M391" s="561">
        <f t="shared" si="67"/>
        <v>218</v>
      </c>
      <c r="N391" s="368"/>
      <c r="O391" s="368"/>
    </row>
    <row r="392" spans="1:15" ht="12.75">
      <c r="A392" s="368" t="s">
        <v>125</v>
      </c>
      <c r="B392" s="368">
        <v>3</v>
      </c>
      <c r="C392" s="369">
        <v>8</v>
      </c>
      <c r="D392" s="369">
        <v>11</v>
      </c>
      <c r="E392" s="581" t="s">
        <v>497</v>
      </c>
      <c r="F392" s="368">
        <v>8</v>
      </c>
      <c r="G392" s="629" t="s">
        <v>181</v>
      </c>
      <c r="H392" s="368" t="s">
        <v>103</v>
      </c>
      <c r="I392" s="368" t="s">
        <v>159</v>
      </c>
      <c r="J392" s="370" t="s">
        <v>25</v>
      </c>
      <c r="K392" s="368" t="s">
        <v>236</v>
      </c>
      <c r="L392" s="561" t="str">
        <f t="shared" si="66"/>
        <v> Matematinis cheminių procesų modeliavimas paskaita ir seminaras      [[prof.J.Barkauskas]]   OChA</v>
      </c>
      <c r="M392" s="561">
        <f t="shared" si="67"/>
        <v>308</v>
      </c>
      <c r="N392" s="368" t="s">
        <v>325</v>
      </c>
      <c r="O392" s="368"/>
    </row>
    <row r="393" spans="1:15" ht="12.75">
      <c r="A393" s="368" t="s">
        <v>125</v>
      </c>
      <c r="B393" s="368">
        <v>3</v>
      </c>
      <c r="C393" s="369">
        <v>12</v>
      </c>
      <c r="D393" s="369">
        <v>14</v>
      </c>
      <c r="E393" s="581" t="s">
        <v>262</v>
      </c>
      <c r="F393" s="368">
        <v>8</v>
      </c>
      <c r="G393" s="629" t="s">
        <v>181</v>
      </c>
      <c r="H393" s="368"/>
      <c r="I393" s="368" t="s">
        <v>321</v>
      </c>
      <c r="J393" s="370" t="s">
        <v>520</v>
      </c>
      <c r="K393" s="368" t="s">
        <v>236</v>
      </c>
      <c r="L393" s="561" t="str">
        <f t="shared" si="66"/>
        <v>Neorganinės sintezės metodai    [lekt.R.Skaudžius]]   TChA</v>
      </c>
      <c r="M393" s="561">
        <f t="shared" si="67"/>
        <v>312</v>
      </c>
      <c r="N393" s="368"/>
      <c r="O393" s="368"/>
    </row>
    <row r="394" spans="1:15" ht="12.75">
      <c r="A394" s="629" t="s">
        <v>705</v>
      </c>
      <c r="B394" s="368">
        <v>3</v>
      </c>
      <c r="C394" s="369">
        <v>15</v>
      </c>
      <c r="D394" s="369">
        <v>17</v>
      </c>
      <c r="E394" s="581" t="s">
        <v>320</v>
      </c>
      <c r="F394" s="368">
        <v>8</v>
      </c>
      <c r="G394" s="629" t="s">
        <v>181</v>
      </c>
      <c r="H394" s="368"/>
      <c r="I394" s="368" t="s">
        <v>637</v>
      </c>
      <c r="J394" s="370" t="s">
        <v>16</v>
      </c>
      <c r="K394" s="368" t="s">
        <v>22</v>
      </c>
      <c r="L394" s="561" t="str">
        <f t="shared" si="66"/>
        <v>Pigmentai ir dažikliai paskaita[[doc. T. Kochanė]]  PChA</v>
      </c>
      <c r="M394" s="561">
        <f t="shared" si="67"/>
        <v>315</v>
      </c>
      <c r="N394" s="368"/>
      <c r="O394" s="368"/>
    </row>
    <row r="395" spans="1:15" ht="12.75">
      <c r="A395" s="368"/>
      <c r="B395" s="368">
        <v>3</v>
      </c>
      <c r="C395" s="369">
        <v>17</v>
      </c>
      <c r="D395" s="369"/>
      <c r="E395" s="581" t="s">
        <v>63</v>
      </c>
      <c r="F395" s="368"/>
      <c r="G395" s="368"/>
      <c r="H395" s="368"/>
      <c r="I395" s="368"/>
      <c r="J395" s="370"/>
      <c r="K395" s="368"/>
      <c r="L395" s="561" t="str">
        <f t="shared" si="66"/>
        <v>E</v>
      </c>
      <c r="M395" s="561">
        <f t="shared" si="67"/>
        <v>317</v>
      </c>
      <c r="N395" s="368"/>
      <c r="O395" s="368"/>
    </row>
    <row r="396" spans="1:15" ht="12.75">
      <c r="A396" s="368" t="s">
        <v>125</v>
      </c>
      <c r="B396" s="368">
        <v>4</v>
      </c>
      <c r="C396" s="369">
        <v>12</v>
      </c>
      <c r="D396" s="369">
        <v>15</v>
      </c>
      <c r="E396" s="581" t="s">
        <v>491</v>
      </c>
      <c r="F396" s="368">
        <v>8</v>
      </c>
      <c r="G396" s="629" t="s">
        <v>181</v>
      </c>
      <c r="H396" s="368"/>
      <c r="I396" s="368" t="s">
        <v>219</v>
      </c>
      <c r="J396" s="370" t="s">
        <v>20</v>
      </c>
      <c r="K396" s="368" t="s">
        <v>13</v>
      </c>
      <c r="L396" s="561" t="str">
        <f t="shared" si="66"/>
        <v>Cheminio eksperimento statistika, paskaita ir seminaras   [[doc. E.Naujalis]]   FChA</v>
      </c>
      <c r="M396" s="561">
        <f t="shared" si="67"/>
        <v>412</v>
      </c>
      <c r="N396" s="368"/>
      <c r="O396" s="368"/>
    </row>
    <row r="397" spans="1:15" ht="12.75">
      <c r="A397" s="368"/>
      <c r="B397" s="368">
        <v>4</v>
      </c>
      <c r="C397" s="369">
        <v>15</v>
      </c>
      <c r="D397" s="369">
        <v>16</v>
      </c>
      <c r="E397" s="581" t="s">
        <v>63</v>
      </c>
      <c r="F397" s="368"/>
      <c r="G397" s="368"/>
      <c r="H397" s="368"/>
      <c r="I397" s="368"/>
      <c r="J397" s="370"/>
      <c r="K397" s="368"/>
      <c r="L397" s="561" t="str">
        <f>E397&amp;I397&amp;J397</f>
        <v>E</v>
      </c>
      <c r="M397" s="561">
        <f>(B397*100)+C397</f>
        <v>415</v>
      </c>
      <c r="N397" s="368"/>
      <c r="O397" s="368"/>
    </row>
    <row r="398" spans="1:15" ht="12.75">
      <c r="A398" s="368" t="s">
        <v>125</v>
      </c>
      <c r="B398" s="441">
        <v>4</v>
      </c>
      <c r="C398" s="582">
        <v>16</v>
      </c>
      <c r="D398" s="582">
        <v>19</v>
      </c>
      <c r="E398" s="581" t="s">
        <v>495</v>
      </c>
      <c r="F398" s="368">
        <v>8</v>
      </c>
      <c r="G398" s="629" t="s">
        <v>181</v>
      </c>
      <c r="H398" s="368"/>
      <c r="I398" s="368" t="s">
        <v>225</v>
      </c>
      <c r="J398" s="370" t="s">
        <v>16</v>
      </c>
      <c r="K398" s="368" t="s">
        <v>22</v>
      </c>
      <c r="L398" s="561" t="str">
        <f t="shared" si="66"/>
        <v>15,30 val. Polimerų perdirbimas, paskaita ir seminaras   [[prof.S.Budrienė]]  PChA</v>
      </c>
      <c r="M398" s="561">
        <f t="shared" si="67"/>
        <v>416</v>
      </c>
      <c r="N398" s="368"/>
      <c r="O398" s="368"/>
    </row>
    <row r="399" spans="1:15" ht="12.75">
      <c r="A399" s="368"/>
      <c r="B399" s="368">
        <v>5</v>
      </c>
      <c r="C399" s="369">
        <v>10</v>
      </c>
      <c r="D399" s="369">
        <v>12</v>
      </c>
      <c r="E399" s="581"/>
      <c r="F399" s="368">
        <v>8</v>
      </c>
      <c r="G399" s="629" t="s">
        <v>181</v>
      </c>
      <c r="H399" s="368"/>
      <c r="I399" s="368"/>
      <c r="J399" s="370"/>
      <c r="K399" s="368"/>
      <c r="L399" s="561">
        <f t="shared" si="66"/>
      </c>
      <c r="M399" s="561">
        <f t="shared" si="67"/>
        <v>510</v>
      </c>
      <c r="N399" s="368"/>
      <c r="O399" s="368"/>
    </row>
    <row r="400" spans="1:15" ht="12.75">
      <c r="A400" s="368"/>
      <c r="B400" s="368">
        <v>5</v>
      </c>
      <c r="C400" s="369">
        <v>13</v>
      </c>
      <c r="D400" s="369">
        <v>16</v>
      </c>
      <c r="E400" s="581" t="s">
        <v>498</v>
      </c>
      <c r="F400" s="368">
        <v>8</v>
      </c>
      <c r="G400" s="629" t="s">
        <v>181</v>
      </c>
      <c r="H400" s="368" t="s">
        <v>250</v>
      </c>
      <c r="I400" s="368" t="s">
        <v>604</v>
      </c>
      <c r="J400" s="370" t="s">
        <v>16</v>
      </c>
      <c r="K400" s="368" t="s">
        <v>258</v>
      </c>
      <c r="L400" s="561" t="str">
        <f t="shared" si="66"/>
        <v>Paviršiaus chemija, paskaita ir seminaras   [[asist. A. Vyšniauskas]]     PChA</v>
      </c>
      <c r="M400" s="561">
        <f t="shared" si="67"/>
        <v>513</v>
      </c>
      <c r="N400" s="368"/>
      <c r="O400" s="368"/>
    </row>
    <row r="401" spans="1:15" ht="12.75">
      <c r="A401" s="368"/>
      <c r="B401" s="368">
        <v>5</v>
      </c>
      <c r="C401" s="369">
        <v>16</v>
      </c>
      <c r="D401" s="369"/>
      <c r="E401" s="581" t="s">
        <v>63</v>
      </c>
      <c r="F401" s="368"/>
      <c r="G401" s="368"/>
      <c r="H401" s="368"/>
      <c r="I401" s="368"/>
      <c r="J401" s="370"/>
      <c r="K401" s="368"/>
      <c r="L401" s="561" t="str">
        <f t="shared" si="66"/>
        <v>E</v>
      </c>
      <c r="M401" s="561">
        <f t="shared" si="67"/>
        <v>516</v>
      </c>
      <c r="N401" s="368"/>
      <c r="O401" s="368"/>
    </row>
    <row r="402" spans="1:15" ht="12.75">
      <c r="A402" s="583"/>
      <c r="B402" s="368">
        <v>2</v>
      </c>
      <c r="C402" s="369">
        <v>11</v>
      </c>
      <c r="D402" s="369">
        <v>13</v>
      </c>
      <c r="E402" s="548" t="s">
        <v>802</v>
      </c>
      <c r="F402" s="368" t="s">
        <v>38</v>
      </c>
      <c r="G402" s="629" t="s">
        <v>12</v>
      </c>
      <c r="H402" s="368">
        <v>32</v>
      </c>
      <c r="I402" s="368" t="s">
        <v>271</v>
      </c>
      <c r="J402" s="370" t="s">
        <v>242</v>
      </c>
      <c r="K402" s="368" t="s">
        <v>13</v>
      </c>
      <c r="L402" s="548" t="str">
        <f t="shared" si="66"/>
        <v> Aplinkos chemija, paskaita[[doc.A.Katelnikovas]]  ????</v>
      </c>
      <c r="M402" s="548">
        <f>(B402*100)+C402</f>
        <v>211</v>
      </c>
      <c r="N402" s="368"/>
      <c r="O402" s="368"/>
    </row>
    <row r="403" spans="1:15" ht="12.75">
      <c r="A403" s="368"/>
      <c r="B403" s="368">
        <v>2</v>
      </c>
      <c r="C403" s="369">
        <v>13</v>
      </c>
      <c r="D403" s="369">
        <v>14</v>
      </c>
      <c r="E403" s="548" t="s">
        <v>801</v>
      </c>
      <c r="F403" s="368" t="s">
        <v>38</v>
      </c>
      <c r="G403" s="629" t="s">
        <v>12</v>
      </c>
      <c r="H403" s="368">
        <v>16</v>
      </c>
      <c r="I403" s="368" t="s">
        <v>271</v>
      </c>
      <c r="J403" s="370" t="s">
        <v>804</v>
      </c>
      <c r="K403" s="368" t="s">
        <v>13</v>
      </c>
      <c r="L403" s="548" t="str">
        <f aca="true" t="shared" si="68" ref="L403:L409">E403&amp;I403&amp;J403</f>
        <v> Aplinkos chemija, seminaras  [[doc.A.Katelnikovas]]  ?????</v>
      </c>
      <c r="M403" s="548">
        <f aca="true" t="shared" si="69" ref="M403:M409">(B403*100)+C403</f>
        <v>213</v>
      </c>
      <c r="N403" s="368"/>
      <c r="O403" s="368"/>
    </row>
    <row r="404" spans="1:15" ht="12.75">
      <c r="A404" s="368"/>
      <c r="B404" s="368">
        <v>2</v>
      </c>
      <c r="C404" s="369">
        <v>14</v>
      </c>
      <c r="D404" s="369">
        <v>17</v>
      </c>
      <c r="E404" s="371" t="s">
        <v>687</v>
      </c>
      <c r="F404" s="368" t="s">
        <v>38</v>
      </c>
      <c r="G404" s="629" t="s">
        <v>12</v>
      </c>
      <c r="H404" s="368">
        <v>32</v>
      </c>
      <c r="I404" s="368" t="s">
        <v>184</v>
      </c>
      <c r="J404" s="370" t="s">
        <v>20</v>
      </c>
      <c r="K404" s="368" t="s">
        <v>24</v>
      </c>
      <c r="L404" s="581" t="str">
        <f t="shared" si="68"/>
        <v>Termodinamikos rinktiniai skyriai,  paskaita ir seminaras[prof.A.Ramanavičius]]    FChA</v>
      </c>
      <c r="M404" s="581">
        <f t="shared" si="69"/>
        <v>214</v>
      </c>
      <c r="N404" s="368"/>
      <c r="O404" s="368"/>
    </row>
    <row r="405" spans="1:15" ht="12.75">
      <c r="A405" s="368"/>
      <c r="B405" s="368">
        <v>2</v>
      </c>
      <c r="C405" s="369">
        <v>17</v>
      </c>
      <c r="D405" s="369"/>
      <c r="E405" s="548" t="s">
        <v>63</v>
      </c>
      <c r="F405" s="368"/>
      <c r="G405" s="368"/>
      <c r="H405" s="368"/>
      <c r="I405" s="368"/>
      <c r="J405" s="370"/>
      <c r="K405" s="368"/>
      <c r="L405" s="548" t="str">
        <f t="shared" si="68"/>
        <v>E</v>
      </c>
      <c r="M405" s="548">
        <f t="shared" si="69"/>
        <v>217</v>
      </c>
      <c r="N405" s="368"/>
      <c r="O405" s="368"/>
    </row>
    <row r="406" spans="1:15" ht="12.75">
      <c r="A406" s="368"/>
      <c r="B406" s="368">
        <v>3</v>
      </c>
      <c r="C406" s="369">
        <v>8</v>
      </c>
      <c r="D406" s="369">
        <v>10</v>
      </c>
      <c r="E406" s="548" t="s">
        <v>292</v>
      </c>
      <c r="F406" s="368" t="s">
        <v>38</v>
      </c>
      <c r="G406" s="629" t="s">
        <v>12</v>
      </c>
      <c r="H406" s="368">
        <v>24</v>
      </c>
      <c r="I406" s="368" t="s">
        <v>289</v>
      </c>
      <c r="J406" s="370" t="s">
        <v>16</v>
      </c>
      <c r="K406" s="368" t="s">
        <v>22</v>
      </c>
      <c r="L406" s="548" t="str">
        <f t="shared" si="68"/>
        <v>Biotechnologija   paskaita [[doc.K.Radzevičius]]   PChA</v>
      </c>
      <c r="M406" s="548">
        <f t="shared" si="69"/>
        <v>308</v>
      </c>
      <c r="N406" s="368"/>
      <c r="O406" s="368"/>
    </row>
    <row r="407" spans="1:15" ht="12.75">
      <c r="A407" s="368"/>
      <c r="B407" s="368">
        <v>3</v>
      </c>
      <c r="C407" s="369">
        <v>10</v>
      </c>
      <c r="D407" s="369">
        <v>13</v>
      </c>
      <c r="E407" s="548" t="s">
        <v>326</v>
      </c>
      <c r="F407" s="368" t="s">
        <v>38</v>
      </c>
      <c r="G407" s="629" t="s">
        <v>12</v>
      </c>
      <c r="H407" s="368">
        <v>24</v>
      </c>
      <c r="I407" s="368" t="s">
        <v>289</v>
      </c>
      <c r="J407" s="370" t="s">
        <v>29</v>
      </c>
      <c r="K407" s="368" t="s">
        <v>22</v>
      </c>
      <c r="L407" s="548" t="str">
        <f t="shared" si="68"/>
        <v>Biotechnologija, lab.darbai   [[doc.K.Radzevičius]]   PChL</v>
      </c>
      <c r="M407" s="548">
        <f t="shared" si="69"/>
        <v>310</v>
      </c>
      <c r="N407" s="368"/>
      <c r="O407" s="368"/>
    </row>
    <row r="408" spans="1:15" ht="12.75">
      <c r="A408" s="551"/>
      <c r="B408" s="368">
        <v>3</v>
      </c>
      <c r="C408" s="369">
        <v>13</v>
      </c>
      <c r="D408" s="369">
        <v>15</v>
      </c>
      <c r="E408" s="548" t="s">
        <v>128</v>
      </c>
      <c r="F408" s="368" t="s">
        <v>38</v>
      </c>
      <c r="G408" s="629" t="s">
        <v>12</v>
      </c>
      <c r="H408" s="368">
        <v>32</v>
      </c>
      <c r="I408" s="368" t="s">
        <v>156</v>
      </c>
      <c r="J408" s="370" t="s">
        <v>545</v>
      </c>
      <c r="K408" s="368" t="s">
        <v>24</v>
      </c>
      <c r="L408" s="548" t="str">
        <f>E408&amp;I408&amp;J408</f>
        <v>Metalų korozija      [[prof.R.Ramanauskas]]    FTMC, Saulėtekio al. 3, E 302</v>
      </c>
      <c r="M408" s="548">
        <f>(B408*100)+C408</f>
        <v>313</v>
      </c>
      <c r="N408" s="368"/>
      <c r="O408" s="368"/>
    </row>
    <row r="409" spans="1:15" ht="12.75">
      <c r="A409" s="368"/>
      <c r="B409" s="368">
        <v>3</v>
      </c>
      <c r="C409" s="369">
        <v>15</v>
      </c>
      <c r="D409" s="369"/>
      <c r="E409" s="548" t="s">
        <v>63</v>
      </c>
      <c r="F409" s="368"/>
      <c r="G409" s="368"/>
      <c r="H409" s="368"/>
      <c r="I409" s="368"/>
      <c r="J409" s="370"/>
      <c r="K409" s="368"/>
      <c r="L409" s="548" t="str">
        <f t="shared" si="68"/>
        <v>E</v>
      </c>
      <c r="M409" s="548">
        <f t="shared" si="69"/>
        <v>315</v>
      </c>
      <c r="N409" s="368"/>
      <c r="O409" s="368"/>
    </row>
    <row r="410" spans="1:15" ht="12.75">
      <c r="A410" s="434"/>
      <c r="B410" s="368">
        <v>1</v>
      </c>
      <c r="C410" s="369">
        <v>11</v>
      </c>
      <c r="D410" s="369">
        <v>13</v>
      </c>
      <c r="E410" s="547" t="s">
        <v>39</v>
      </c>
      <c r="F410" s="368" t="s">
        <v>38</v>
      </c>
      <c r="G410" s="629" t="s">
        <v>31</v>
      </c>
      <c r="H410" s="368">
        <v>32</v>
      </c>
      <c r="I410" s="368" t="s">
        <v>143</v>
      </c>
      <c r="J410" s="370" t="s">
        <v>32</v>
      </c>
      <c r="K410" s="368" t="s">
        <v>13</v>
      </c>
      <c r="L410" s="556" t="str">
        <f aca="true" t="shared" si="70" ref="L410:L416">E410&amp;I410&amp;J410</f>
        <v>Skysčių chromatografija, lab. darbai  [[prof.A.Padarauskas]]  AChSL</v>
      </c>
      <c r="M410" s="556">
        <f>(B410*100)+C410</f>
        <v>111</v>
      </c>
      <c r="N410" s="368"/>
      <c r="O410" s="368"/>
    </row>
    <row r="411" spans="1:15" ht="12.75">
      <c r="A411" s="434"/>
      <c r="B411" s="368">
        <v>1</v>
      </c>
      <c r="C411" s="369">
        <v>13</v>
      </c>
      <c r="D411" s="369">
        <v>15</v>
      </c>
      <c r="E411" s="547" t="s">
        <v>39</v>
      </c>
      <c r="F411" s="368" t="s">
        <v>38</v>
      </c>
      <c r="G411" s="629" t="s">
        <v>31</v>
      </c>
      <c r="H411" s="368">
        <v>32</v>
      </c>
      <c r="I411" s="368" t="s">
        <v>143</v>
      </c>
      <c r="J411" s="370" t="s">
        <v>32</v>
      </c>
      <c r="K411" s="368" t="s">
        <v>13</v>
      </c>
      <c r="L411" s="556" t="str">
        <f t="shared" si="70"/>
        <v>Skysčių chromatografija, lab. darbai  [[prof.A.Padarauskas]]  AChSL</v>
      </c>
      <c r="M411" s="556">
        <f>(B411*100)+C411</f>
        <v>113</v>
      </c>
      <c r="N411" s="368"/>
      <c r="O411" s="368"/>
    </row>
    <row r="412" spans="1:15" ht="12.75">
      <c r="A412" s="434"/>
      <c r="B412" s="368">
        <v>1</v>
      </c>
      <c r="C412" s="369">
        <v>15</v>
      </c>
      <c r="D412" s="369"/>
      <c r="E412" s="547" t="s">
        <v>63</v>
      </c>
      <c r="F412" s="368"/>
      <c r="G412" s="368"/>
      <c r="H412" s="368"/>
      <c r="I412" s="368"/>
      <c r="J412" s="370"/>
      <c r="K412" s="368"/>
      <c r="L412" s="556" t="str">
        <f t="shared" si="70"/>
        <v>E</v>
      </c>
      <c r="M412" s="556">
        <f aca="true" t="shared" si="71" ref="M412:M419">(B412*100)+C412</f>
        <v>115</v>
      </c>
      <c r="N412" s="368"/>
      <c r="O412" s="368"/>
    </row>
    <row r="413" spans="1:15" ht="12.75">
      <c r="A413" s="551"/>
      <c r="B413" s="368">
        <v>2</v>
      </c>
      <c r="C413" s="369">
        <v>8</v>
      </c>
      <c r="D413" s="369">
        <v>10</v>
      </c>
      <c r="E413" s="547" t="s">
        <v>174</v>
      </c>
      <c r="F413" s="368" t="s">
        <v>38</v>
      </c>
      <c r="G413" s="629" t="s">
        <v>31</v>
      </c>
      <c r="H413" s="368">
        <v>32</v>
      </c>
      <c r="I413" s="368" t="s">
        <v>142</v>
      </c>
      <c r="J413" s="370" t="s">
        <v>15</v>
      </c>
      <c r="K413" s="368" t="s">
        <v>13</v>
      </c>
      <c r="L413" s="556" t="str">
        <f t="shared" si="70"/>
        <v>8 val. 15 min.  Skysčių chromatografija  [[prof.A.Padarauskas]]  AChA</v>
      </c>
      <c r="M413" s="556">
        <f t="shared" si="71"/>
        <v>208</v>
      </c>
      <c r="N413" s="368"/>
      <c r="O413" s="368"/>
    </row>
    <row r="414" spans="1:15" ht="12.75">
      <c r="A414" s="368"/>
      <c r="B414" s="368">
        <v>2</v>
      </c>
      <c r="C414" s="369">
        <v>10</v>
      </c>
      <c r="D414" s="369">
        <v>16</v>
      </c>
      <c r="E414" s="547" t="s">
        <v>37</v>
      </c>
      <c r="F414" s="368" t="s">
        <v>38</v>
      </c>
      <c r="G414" s="629" t="s">
        <v>31</v>
      </c>
      <c r="H414" s="368">
        <v>96</v>
      </c>
      <c r="I414" s="368"/>
      <c r="J414" s="370"/>
      <c r="K414" s="368"/>
      <c r="L414" s="556" t="str">
        <f t="shared" si="70"/>
        <v>Mokslo tiriamasis darbas  </v>
      </c>
      <c r="M414" s="556">
        <f t="shared" si="71"/>
        <v>210</v>
      </c>
      <c r="N414" s="368"/>
      <c r="O414" s="368"/>
    </row>
    <row r="415" spans="1:15" ht="12.75">
      <c r="A415" s="368"/>
      <c r="B415" s="368">
        <v>2</v>
      </c>
      <c r="C415" s="369">
        <v>16</v>
      </c>
      <c r="D415" s="369"/>
      <c r="E415" s="547" t="s">
        <v>63</v>
      </c>
      <c r="F415" s="368" t="s">
        <v>38</v>
      </c>
      <c r="G415" s="368" t="s">
        <v>31</v>
      </c>
      <c r="H415" s="368"/>
      <c r="I415" s="368"/>
      <c r="J415" s="370"/>
      <c r="K415" s="368"/>
      <c r="L415" s="556" t="str">
        <f t="shared" si="70"/>
        <v>E</v>
      </c>
      <c r="M415" s="556">
        <f t="shared" si="71"/>
        <v>216</v>
      </c>
      <c r="N415" s="368"/>
      <c r="O415" s="368"/>
    </row>
    <row r="416" spans="1:15" ht="12.75">
      <c r="A416" s="368"/>
      <c r="B416" s="368">
        <v>3</v>
      </c>
      <c r="C416" s="369">
        <v>13</v>
      </c>
      <c r="D416" s="369"/>
      <c r="E416" s="547" t="s">
        <v>63</v>
      </c>
      <c r="F416" s="368"/>
      <c r="G416" s="368"/>
      <c r="H416" s="368"/>
      <c r="I416" s="368"/>
      <c r="J416" s="370"/>
      <c r="K416" s="368"/>
      <c r="L416" s="556" t="str">
        <f t="shared" si="70"/>
        <v>E</v>
      </c>
      <c r="M416" s="556">
        <f t="shared" si="71"/>
        <v>313</v>
      </c>
      <c r="N416" s="368"/>
      <c r="O416" s="368"/>
    </row>
    <row r="417" spans="1:15" ht="12.75">
      <c r="A417" s="368"/>
      <c r="B417" s="368">
        <v>4</v>
      </c>
      <c r="C417" s="369">
        <v>8</v>
      </c>
      <c r="D417" s="369">
        <v>15</v>
      </c>
      <c r="E417" s="547" t="s">
        <v>37</v>
      </c>
      <c r="F417" s="368" t="s">
        <v>38</v>
      </c>
      <c r="G417" s="629" t="s">
        <v>31</v>
      </c>
      <c r="H417" s="368">
        <v>96</v>
      </c>
      <c r="I417" s="368"/>
      <c r="J417" s="370"/>
      <c r="K417" s="368"/>
      <c r="L417" s="556" t="str">
        <f>E417&amp;I417&amp;J418</f>
        <v>Mokslo tiriamasis darbas  AChA</v>
      </c>
      <c r="M417" s="556">
        <f t="shared" si="71"/>
        <v>408</v>
      </c>
      <c r="N417" s="368"/>
      <c r="O417" s="368"/>
    </row>
    <row r="418" spans="1:15" ht="12.75">
      <c r="A418" s="434"/>
      <c r="B418" s="575">
        <v>4</v>
      </c>
      <c r="C418" s="576">
        <v>15</v>
      </c>
      <c r="D418" s="576">
        <v>17</v>
      </c>
      <c r="E418" s="608" t="s">
        <v>277</v>
      </c>
      <c r="F418" s="575" t="s">
        <v>38</v>
      </c>
      <c r="G418" s="713" t="s">
        <v>31</v>
      </c>
      <c r="H418" s="575">
        <v>32</v>
      </c>
      <c r="I418" s="575" t="s">
        <v>311</v>
      </c>
      <c r="J418" s="577" t="s">
        <v>15</v>
      </c>
      <c r="K418" s="575" t="s">
        <v>13</v>
      </c>
      <c r="L418" s="714" t="str">
        <f>E418&amp;I418&amp;J418</f>
        <v> Nanobiotechnologijos analizinėje chemijoje [[prof.A.Ramanavičienė]]  AChA</v>
      </c>
      <c r="M418" s="714">
        <f t="shared" si="71"/>
        <v>415</v>
      </c>
      <c r="N418" s="368"/>
      <c r="O418" s="368"/>
    </row>
    <row r="419" spans="1:15" ht="12.75">
      <c r="A419" s="368"/>
      <c r="B419" s="368">
        <v>4</v>
      </c>
      <c r="C419" s="369">
        <v>17</v>
      </c>
      <c r="D419" s="369">
        <v>19</v>
      </c>
      <c r="E419" s="547" t="s">
        <v>172</v>
      </c>
      <c r="F419" s="368" t="s">
        <v>38</v>
      </c>
      <c r="G419" s="629" t="s">
        <v>31</v>
      </c>
      <c r="H419" s="368">
        <v>32</v>
      </c>
      <c r="I419" s="368" t="s">
        <v>311</v>
      </c>
      <c r="J419" s="370" t="s">
        <v>123</v>
      </c>
      <c r="K419" s="368" t="s">
        <v>13</v>
      </c>
      <c r="L419" s="556" t="str">
        <f aca="true" t="shared" si="72" ref="L419:L424">E419&amp;I419&amp;J420</f>
        <v>17-19 val. Nanobiotechnologijos analizinėje chemijoje, lab. darbai  [[prof.A.Ramanavičienė]]  </v>
      </c>
      <c r="M419" s="556">
        <f t="shared" si="71"/>
        <v>417</v>
      </c>
      <c r="N419" s="368"/>
      <c r="O419" s="368"/>
    </row>
    <row r="420" spans="1:15" ht="12.75">
      <c r="A420" s="368"/>
      <c r="B420" s="368">
        <v>4</v>
      </c>
      <c r="C420" s="369">
        <v>19</v>
      </c>
      <c r="D420" s="369"/>
      <c r="E420" s="547" t="s">
        <v>63</v>
      </c>
      <c r="F420" s="368"/>
      <c r="G420" s="368"/>
      <c r="H420" s="368"/>
      <c r="I420" s="368"/>
      <c r="J420" s="370"/>
      <c r="K420" s="368"/>
      <c r="L420" s="556" t="str">
        <f t="shared" si="72"/>
        <v>E</v>
      </c>
      <c r="M420" s="556">
        <f>(B420*100)+C420</f>
        <v>419</v>
      </c>
      <c r="N420" s="368"/>
      <c r="O420" s="368"/>
    </row>
    <row r="421" spans="1:15" ht="12.75">
      <c r="A421" s="368"/>
      <c r="B421" s="368">
        <v>5</v>
      </c>
      <c r="C421" s="369">
        <v>10</v>
      </c>
      <c r="D421" s="369">
        <v>12</v>
      </c>
      <c r="E421" s="547"/>
      <c r="F421" s="368" t="s">
        <v>38</v>
      </c>
      <c r="G421" s="368" t="s">
        <v>31</v>
      </c>
      <c r="H421" s="368">
        <v>96</v>
      </c>
      <c r="I421" s="368"/>
      <c r="J421" s="370"/>
      <c r="K421" s="368"/>
      <c r="L421" s="556">
        <f t="shared" si="72"/>
      </c>
      <c r="M421" s="556">
        <f>(B421*100)+C421</f>
        <v>510</v>
      </c>
      <c r="N421" s="368" t="s">
        <v>87</v>
      </c>
      <c r="O421" s="368"/>
    </row>
    <row r="422" spans="1:15" ht="12.75">
      <c r="A422" s="368" t="s">
        <v>371</v>
      </c>
      <c r="B422" s="551">
        <v>5</v>
      </c>
      <c r="C422" s="369">
        <v>12</v>
      </c>
      <c r="D422" s="369">
        <v>14</v>
      </c>
      <c r="E422" s="608" t="s">
        <v>113</v>
      </c>
      <c r="F422" s="368" t="s">
        <v>38</v>
      </c>
      <c r="G422" s="368" t="s">
        <v>31</v>
      </c>
      <c r="H422" s="368">
        <v>32</v>
      </c>
      <c r="I422" s="575" t="s">
        <v>179</v>
      </c>
      <c r="J422" s="370"/>
      <c r="K422" s="368" t="s">
        <v>13</v>
      </c>
      <c r="L422" s="556" t="str">
        <f t="shared" si="72"/>
        <v>Elektrocheminiai analizės metodai , lab. darbai  [[doc.K.Leinartas]]    </v>
      </c>
      <c r="M422" s="556">
        <f>(B422*100)+C422</f>
        <v>512</v>
      </c>
      <c r="N422" s="368"/>
      <c r="O422" s="368"/>
    </row>
    <row r="423" spans="1:15" ht="12.75">
      <c r="A423" s="551" t="s">
        <v>371</v>
      </c>
      <c r="B423" s="551">
        <v>5</v>
      </c>
      <c r="C423" s="369">
        <v>14</v>
      </c>
      <c r="D423" s="369">
        <v>16</v>
      </c>
      <c r="E423" s="608" t="s">
        <v>109</v>
      </c>
      <c r="F423" s="368" t="s">
        <v>38</v>
      </c>
      <c r="G423" s="368" t="s">
        <v>31</v>
      </c>
      <c r="H423" s="368">
        <v>32</v>
      </c>
      <c r="I423" s="575" t="s">
        <v>110</v>
      </c>
      <c r="J423" s="370"/>
      <c r="K423" s="368" t="s">
        <v>13</v>
      </c>
      <c r="L423" s="556" t="str">
        <f t="shared" si="72"/>
        <v>Elektrocheminiai analizės metodai   [[prof.E.Juzeliūnas]]    </v>
      </c>
      <c r="M423" s="556">
        <f>(B423*100)+C423</f>
        <v>514</v>
      </c>
      <c r="N423" s="368"/>
      <c r="O423" s="368"/>
    </row>
    <row r="424" spans="1:15" ht="12.75">
      <c r="A424" s="368"/>
      <c r="B424" s="368">
        <v>5</v>
      </c>
      <c r="C424" s="369">
        <v>16</v>
      </c>
      <c r="D424" s="369"/>
      <c r="E424" s="547" t="s">
        <v>63</v>
      </c>
      <c r="F424" s="368" t="s">
        <v>38</v>
      </c>
      <c r="G424" s="368" t="s">
        <v>31</v>
      </c>
      <c r="H424" s="368"/>
      <c r="I424" s="368"/>
      <c r="J424" s="370"/>
      <c r="K424" s="368"/>
      <c r="L424" s="556" t="str">
        <f t="shared" si="72"/>
        <v>E</v>
      </c>
      <c r="M424" s="556">
        <f>(B424*100)+C424</f>
        <v>516</v>
      </c>
      <c r="N424" s="368"/>
      <c r="O424" s="368"/>
    </row>
    <row r="425" spans="1:15" ht="12.75">
      <c r="A425" s="368"/>
      <c r="B425" s="368">
        <v>1</v>
      </c>
      <c r="C425" s="369">
        <v>8</v>
      </c>
      <c r="D425" s="369">
        <v>15</v>
      </c>
      <c r="E425" s="522" t="s">
        <v>71</v>
      </c>
      <c r="F425" s="368" t="s">
        <v>38</v>
      </c>
      <c r="G425" s="629" t="s">
        <v>33</v>
      </c>
      <c r="H425" s="368"/>
      <c r="I425" s="368"/>
      <c r="J425" s="370"/>
      <c r="K425" s="368"/>
      <c r="L425" s="522" t="str">
        <f aca="true" t="shared" si="73" ref="L425:L438">E425&amp;I425&amp;J425</f>
        <v>Mokslo tiriamasis darbas</v>
      </c>
      <c r="M425" s="522">
        <f aca="true" t="shared" si="74" ref="M425:M438">(B425*100)+C425</f>
        <v>108</v>
      </c>
      <c r="N425" s="368"/>
      <c r="O425" s="368"/>
    </row>
    <row r="426" spans="1:15" ht="12.75">
      <c r="A426" s="420"/>
      <c r="B426" s="368">
        <v>1</v>
      </c>
      <c r="C426" s="585">
        <v>15</v>
      </c>
      <c r="D426" s="585"/>
      <c r="E426" s="522" t="s">
        <v>63</v>
      </c>
      <c r="F426" s="368"/>
      <c r="G426" s="704"/>
      <c r="H426" s="548"/>
      <c r="I426" s="368"/>
      <c r="J426" s="368"/>
      <c r="K426" s="368"/>
      <c r="L426" s="522" t="str">
        <f t="shared" si="73"/>
        <v>E</v>
      </c>
      <c r="M426" s="522">
        <f t="shared" si="74"/>
        <v>115</v>
      </c>
      <c r="N426" s="420"/>
      <c r="O426" s="368"/>
    </row>
    <row r="427" spans="1:15" ht="12.75">
      <c r="A427" s="434"/>
      <c r="B427" s="368">
        <v>2</v>
      </c>
      <c r="C427" s="369">
        <v>16</v>
      </c>
      <c r="D427" s="369"/>
      <c r="E427" s="586" t="s">
        <v>63</v>
      </c>
      <c r="F427" s="551"/>
      <c r="G427" s="551"/>
      <c r="H427" s="551"/>
      <c r="I427" s="551"/>
      <c r="J427" s="370"/>
      <c r="K427" s="368"/>
      <c r="L427" s="522" t="str">
        <f>E427&amp;I427&amp;J427</f>
        <v>E</v>
      </c>
      <c r="M427" s="522">
        <f>(B427*100)+C427</f>
        <v>216</v>
      </c>
      <c r="N427" s="368"/>
      <c r="O427" s="368"/>
    </row>
    <row r="428" spans="1:15" ht="12.75">
      <c r="A428" s="368"/>
      <c r="B428" s="368">
        <v>3</v>
      </c>
      <c r="C428" s="369">
        <v>12</v>
      </c>
      <c r="D428" s="369">
        <v>16</v>
      </c>
      <c r="E428" s="522" t="s">
        <v>37</v>
      </c>
      <c r="F428" s="368" t="s">
        <v>38</v>
      </c>
      <c r="G428" s="629" t="s">
        <v>33</v>
      </c>
      <c r="H428" s="368"/>
      <c r="I428" s="368"/>
      <c r="J428" s="370"/>
      <c r="K428" s="368"/>
      <c r="L428" s="522" t="str">
        <f t="shared" si="73"/>
        <v>Mokslo tiriamasis darbas  </v>
      </c>
      <c r="M428" s="522">
        <f t="shared" si="74"/>
        <v>312</v>
      </c>
      <c r="N428" s="368"/>
      <c r="O428" s="368"/>
    </row>
    <row r="429" spans="1:15" ht="12.75">
      <c r="A429" s="551" t="s">
        <v>125</v>
      </c>
      <c r="B429" s="368">
        <v>4</v>
      </c>
      <c r="C429" s="369">
        <v>9</v>
      </c>
      <c r="D429" s="369">
        <v>12</v>
      </c>
      <c r="E429" s="522" t="s">
        <v>499</v>
      </c>
      <c r="F429" s="368" t="s">
        <v>38</v>
      </c>
      <c r="G429" s="629" t="s">
        <v>33</v>
      </c>
      <c r="H429" s="368" t="s">
        <v>103</v>
      </c>
      <c r="I429" s="368" t="s">
        <v>121</v>
      </c>
      <c r="J429" s="370" t="s">
        <v>20</v>
      </c>
      <c r="K429" s="368" t="s">
        <v>236</v>
      </c>
      <c r="L429" s="522" t="str">
        <f t="shared" si="73"/>
        <v> Kieto kūno chemija paskata, seminaras  [[doc.V.Kubilius]]  FChA</v>
      </c>
      <c r="M429" s="522">
        <f t="shared" si="74"/>
        <v>409</v>
      </c>
      <c r="N429" s="368"/>
      <c r="O429" s="368"/>
    </row>
    <row r="430" spans="1:15" ht="12.75">
      <c r="A430" s="1085" t="s">
        <v>686</v>
      </c>
      <c r="B430" s="368">
        <v>4</v>
      </c>
      <c r="C430" s="369">
        <v>12</v>
      </c>
      <c r="D430" s="369">
        <v>14</v>
      </c>
      <c r="E430" s="522" t="s">
        <v>417</v>
      </c>
      <c r="F430" s="368" t="s">
        <v>38</v>
      </c>
      <c r="G430" s="629" t="s">
        <v>33</v>
      </c>
      <c r="H430" s="368">
        <v>32</v>
      </c>
      <c r="I430" s="368" t="s">
        <v>299</v>
      </c>
      <c r="J430" s="370" t="s">
        <v>117</v>
      </c>
      <c r="K430" s="368" t="s">
        <v>236</v>
      </c>
      <c r="L430" s="522" t="str">
        <f>E430&amp;I430&amp;J430</f>
        <v>Neorganinė biochemija,  paskaita  [[prof.A.Beganskienė]]   ASA</v>
      </c>
      <c r="M430" s="522">
        <f>(B430*100)+C430</f>
        <v>412</v>
      </c>
      <c r="N430" s="368"/>
      <c r="O430" s="368"/>
    </row>
    <row r="431" spans="1:15" ht="12.75">
      <c r="A431" s="1085" t="s">
        <v>686</v>
      </c>
      <c r="B431" s="368">
        <v>4</v>
      </c>
      <c r="C431" s="369">
        <v>14</v>
      </c>
      <c r="D431" s="369">
        <v>16</v>
      </c>
      <c r="E431" s="522" t="s">
        <v>500</v>
      </c>
      <c r="F431" s="368" t="s">
        <v>38</v>
      </c>
      <c r="G431" s="629" t="s">
        <v>33</v>
      </c>
      <c r="H431" s="368">
        <v>32</v>
      </c>
      <c r="I431" s="368" t="s">
        <v>299</v>
      </c>
      <c r="J431" s="370" t="s">
        <v>117</v>
      </c>
      <c r="K431" s="368" t="s">
        <v>236</v>
      </c>
      <c r="L431" s="522" t="str">
        <f>E431&amp;I431&amp;J431</f>
        <v>Neorganinė biochemija,   seminaras    [[prof.A.Beganskienė]]   ASA</v>
      </c>
      <c r="M431" s="522">
        <f>(B431*100)+C431</f>
        <v>414</v>
      </c>
      <c r="N431" s="575"/>
      <c r="O431" s="368"/>
    </row>
    <row r="432" spans="1:15" ht="12.75">
      <c r="A432" s="434"/>
      <c r="B432" s="368">
        <v>4</v>
      </c>
      <c r="C432" s="369">
        <v>16</v>
      </c>
      <c r="D432" s="369">
        <v>18</v>
      </c>
      <c r="E432" s="522" t="s">
        <v>347</v>
      </c>
      <c r="F432" s="368" t="s">
        <v>38</v>
      </c>
      <c r="G432" s="629" t="s">
        <v>33</v>
      </c>
      <c r="H432" s="368">
        <v>32</v>
      </c>
      <c r="I432" s="368" t="s">
        <v>121</v>
      </c>
      <c r="J432" s="370" t="s">
        <v>122</v>
      </c>
      <c r="K432" s="368" t="s">
        <v>236</v>
      </c>
      <c r="L432" s="522" t="str">
        <f t="shared" si="73"/>
        <v>Kieto kūno chemija, lab.darbai   [[doc.V.Kubilius]]  lab.</v>
      </c>
      <c r="M432" s="522">
        <f t="shared" si="74"/>
        <v>416</v>
      </c>
      <c r="N432" s="368" t="s">
        <v>122</v>
      </c>
      <c r="O432" s="368"/>
    </row>
    <row r="433" spans="1:15" ht="12.75">
      <c r="A433" s="434"/>
      <c r="B433" s="368">
        <v>4</v>
      </c>
      <c r="C433" s="369">
        <v>18</v>
      </c>
      <c r="D433" s="369"/>
      <c r="E433" s="522" t="s">
        <v>63</v>
      </c>
      <c r="F433" s="368"/>
      <c r="G433" s="368"/>
      <c r="H433" s="368"/>
      <c r="I433" s="368"/>
      <c r="J433" s="370"/>
      <c r="K433" s="368"/>
      <c r="L433" s="522" t="str">
        <f>E433&amp;I433&amp;J433</f>
        <v>E</v>
      </c>
      <c r="M433" s="522">
        <f>(B433*100)+C433</f>
        <v>418</v>
      </c>
      <c r="N433" s="368"/>
      <c r="O433" s="368"/>
    </row>
    <row r="434" spans="1:15" ht="12.75">
      <c r="A434" s="368"/>
      <c r="B434" s="368">
        <v>5</v>
      </c>
      <c r="C434" s="369">
        <v>10</v>
      </c>
      <c r="D434" s="369">
        <v>12</v>
      </c>
      <c r="E434" s="522" t="s">
        <v>37</v>
      </c>
      <c r="F434" s="368" t="s">
        <v>38</v>
      </c>
      <c r="G434" s="629" t="s">
        <v>33</v>
      </c>
      <c r="H434" s="368">
        <v>96</v>
      </c>
      <c r="I434" s="368"/>
      <c r="J434" s="370"/>
      <c r="K434" s="368" t="s">
        <v>236</v>
      </c>
      <c r="L434" s="522" t="str">
        <f t="shared" si="73"/>
        <v>Mokslo tiriamasis darbas  </v>
      </c>
      <c r="M434" s="522">
        <f t="shared" si="74"/>
        <v>510</v>
      </c>
      <c r="N434" s="368"/>
      <c r="O434" s="368"/>
    </row>
    <row r="435" spans="1:15" ht="12.75">
      <c r="A435" s="434" t="s">
        <v>371</v>
      </c>
      <c r="B435" s="551">
        <v>5</v>
      </c>
      <c r="C435" s="584">
        <v>12</v>
      </c>
      <c r="D435" s="584">
        <v>14</v>
      </c>
      <c r="E435" s="611" t="s">
        <v>157</v>
      </c>
      <c r="F435" s="368" t="s">
        <v>38</v>
      </c>
      <c r="G435" s="629" t="s">
        <v>33</v>
      </c>
      <c r="H435" s="368">
        <v>32</v>
      </c>
      <c r="I435" s="368" t="s">
        <v>158</v>
      </c>
      <c r="J435" s="370"/>
      <c r="K435" s="368" t="s">
        <v>236</v>
      </c>
      <c r="L435" s="522" t="str">
        <f t="shared" si="73"/>
        <v>Fizikinė neorganinė chemija    [[prof.J.Barkauskas]]  </v>
      </c>
      <c r="M435" s="522">
        <f t="shared" si="74"/>
        <v>512</v>
      </c>
      <c r="N435" s="368"/>
      <c r="O435" s="368"/>
    </row>
    <row r="436" spans="1:15" ht="12.75">
      <c r="A436" s="434"/>
      <c r="B436" s="551">
        <v>5</v>
      </c>
      <c r="C436" s="584">
        <v>14</v>
      </c>
      <c r="D436" s="584">
        <v>16</v>
      </c>
      <c r="E436" s="611" t="s">
        <v>501</v>
      </c>
      <c r="F436" s="368" t="s">
        <v>38</v>
      </c>
      <c r="G436" s="629" t="s">
        <v>33</v>
      </c>
      <c r="H436" s="368">
        <v>32</v>
      </c>
      <c r="I436" s="368" t="s">
        <v>158</v>
      </c>
      <c r="J436" s="370"/>
      <c r="K436" s="368" t="s">
        <v>236</v>
      </c>
      <c r="L436" s="522" t="str">
        <f t="shared" si="73"/>
        <v>Fizikinė neorganinė chemija, seminaras     [[prof.J.Barkauskas]]  </v>
      </c>
      <c r="M436" s="522">
        <f t="shared" si="74"/>
        <v>514</v>
      </c>
      <c r="N436" s="368"/>
      <c r="O436" s="368"/>
    </row>
    <row r="437" spans="1:15" ht="12.75">
      <c r="A437" s="368"/>
      <c r="B437" s="368">
        <v>5</v>
      </c>
      <c r="C437" s="369">
        <v>16</v>
      </c>
      <c r="D437" s="369"/>
      <c r="E437" s="522" t="s">
        <v>63</v>
      </c>
      <c r="F437" s="368" t="s">
        <v>38</v>
      </c>
      <c r="G437" s="368" t="s">
        <v>33</v>
      </c>
      <c r="H437" s="368"/>
      <c r="I437" s="368"/>
      <c r="J437" s="370"/>
      <c r="K437" s="368"/>
      <c r="L437" s="522" t="str">
        <f t="shared" si="73"/>
        <v>E</v>
      </c>
      <c r="M437" s="522">
        <f t="shared" si="74"/>
        <v>516</v>
      </c>
      <c r="N437" s="368"/>
      <c r="O437" s="368"/>
    </row>
    <row r="438" spans="1:15" ht="12.75">
      <c r="A438" s="368"/>
      <c r="B438" s="368">
        <v>1</v>
      </c>
      <c r="C438" s="369">
        <v>8</v>
      </c>
      <c r="D438" s="369">
        <v>14</v>
      </c>
      <c r="E438" s="371" t="s">
        <v>37</v>
      </c>
      <c r="F438" s="368" t="s">
        <v>38</v>
      </c>
      <c r="G438" s="629" t="s">
        <v>34</v>
      </c>
      <c r="H438" s="368">
        <v>96</v>
      </c>
      <c r="I438" s="368"/>
      <c r="J438" s="370"/>
      <c r="K438" s="368"/>
      <c r="L438" s="581" t="str">
        <f t="shared" si="73"/>
        <v>Mokslo tiriamasis darbas  </v>
      </c>
      <c r="M438" s="581">
        <f t="shared" si="74"/>
        <v>108</v>
      </c>
      <c r="N438" s="368"/>
      <c r="O438" s="368"/>
    </row>
    <row r="439" spans="1:15" ht="12.75">
      <c r="A439" s="368"/>
      <c r="B439" s="368">
        <v>1</v>
      </c>
      <c r="C439" s="369">
        <v>14</v>
      </c>
      <c r="D439" s="369"/>
      <c r="E439" s="371" t="s">
        <v>63</v>
      </c>
      <c r="F439" s="368" t="s">
        <v>38</v>
      </c>
      <c r="G439" s="368" t="s">
        <v>34</v>
      </c>
      <c r="H439" s="368"/>
      <c r="I439" s="368"/>
      <c r="J439" s="370"/>
      <c r="K439" s="368"/>
      <c r="L439" s="581" t="str">
        <f aca="true" t="shared" si="75" ref="L439:L449">E439&amp;I439&amp;J439</f>
        <v>E</v>
      </c>
      <c r="M439" s="581">
        <f aca="true" t="shared" si="76" ref="M439:M449">(B439*100)+C439</f>
        <v>114</v>
      </c>
      <c r="N439" s="368"/>
      <c r="O439" s="368"/>
    </row>
    <row r="440" spans="1:15" ht="12.75">
      <c r="A440" s="434" t="s">
        <v>371</v>
      </c>
      <c r="B440" s="368">
        <v>2</v>
      </c>
      <c r="C440" s="369">
        <v>17</v>
      </c>
      <c r="D440" s="369">
        <v>20</v>
      </c>
      <c r="E440" s="589" t="s">
        <v>327</v>
      </c>
      <c r="F440" s="368" t="s">
        <v>38</v>
      </c>
      <c r="G440" s="368" t="s">
        <v>34</v>
      </c>
      <c r="H440" s="368">
        <v>48</v>
      </c>
      <c r="I440" s="575" t="s">
        <v>138</v>
      </c>
      <c r="J440" s="370"/>
      <c r="K440" s="368" t="s">
        <v>24</v>
      </c>
      <c r="L440" s="581" t="str">
        <f t="shared" si="75"/>
        <v> Kompleksinių junginių elektrochem.   [[doc.D.Plaušinaitis]]  </v>
      </c>
      <c r="M440" s="581">
        <f t="shared" si="76"/>
        <v>217</v>
      </c>
      <c r="N440" s="368"/>
      <c r="O440" s="368"/>
    </row>
    <row r="441" spans="1:15" ht="12.75">
      <c r="A441" s="368"/>
      <c r="B441" s="368">
        <v>2</v>
      </c>
      <c r="C441" s="369">
        <v>20</v>
      </c>
      <c r="D441" s="369"/>
      <c r="E441" s="371" t="s">
        <v>63</v>
      </c>
      <c r="F441" s="368"/>
      <c r="G441" s="368"/>
      <c r="H441" s="368"/>
      <c r="I441" s="368"/>
      <c r="J441" s="370"/>
      <c r="K441" s="368"/>
      <c r="L441" s="581" t="str">
        <f t="shared" si="75"/>
        <v>E</v>
      </c>
      <c r="M441" s="581">
        <f t="shared" si="76"/>
        <v>220</v>
      </c>
      <c r="N441" s="368"/>
      <c r="O441" s="368"/>
    </row>
    <row r="442" spans="1:15" ht="12.75">
      <c r="A442" s="368"/>
      <c r="B442" s="368">
        <v>3</v>
      </c>
      <c r="C442" s="369">
        <v>9</v>
      </c>
      <c r="D442" s="369">
        <v>15</v>
      </c>
      <c r="E442" s="371" t="s">
        <v>63</v>
      </c>
      <c r="F442" s="368" t="s">
        <v>38</v>
      </c>
      <c r="G442" s="368" t="s">
        <v>34</v>
      </c>
      <c r="H442" s="368">
        <v>96</v>
      </c>
      <c r="I442" s="368"/>
      <c r="J442" s="370"/>
      <c r="K442" s="368"/>
      <c r="L442" s="581" t="str">
        <f t="shared" si="75"/>
        <v>E</v>
      </c>
      <c r="M442" s="581">
        <f t="shared" si="76"/>
        <v>309</v>
      </c>
      <c r="N442" s="368"/>
      <c r="O442" s="368"/>
    </row>
    <row r="443" spans="1:15" ht="12.75">
      <c r="A443" s="368" t="s">
        <v>405</v>
      </c>
      <c r="B443" s="368">
        <v>3</v>
      </c>
      <c r="C443" s="369">
        <v>15</v>
      </c>
      <c r="D443" s="369">
        <v>17</v>
      </c>
      <c r="E443" s="371" t="s">
        <v>412</v>
      </c>
      <c r="F443" s="368" t="s">
        <v>38</v>
      </c>
      <c r="G443" s="629" t="s">
        <v>34</v>
      </c>
      <c r="H443" s="368">
        <v>32</v>
      </c>
      <c r="I443" s="368" t="s">
        <v>111</v>
      </c>
      <c r="J443" s="618" t="s">
        <v>545</v>
      </c>
      <c r="K443" s="368" t="s">
        <v>24</v>
      </c>
      <c r="L443" s="581" t="str">
        <f t="shared" si="75"/>
        <v>Metalų korozija, lab. darbai    [[prof.R.Ramanauskas]]   FTMC, Saulėtekio al. 3, E 302</v>
      </c>
      <c r="M443" s="581">
        <f t="shared" si="76"/>
        <v>315</v>
      </c>
      <c r="N443" s="368"/>
      <c r="O443" s="368"/>
    </row>
    <row r="444" spans="1:15" ht="12.75">
      <c r="A444" s="368"/>
      <c r="B444" s="368">
        <v>3</v>
      </c>
      <c r="C444" s="369">
        <v>17</v>
      </c>
      <c r="D444" s="369"/>
      <c r="E444" s="371" t="s">
        <v>63</v>
      </c>
      <c r="F444" s="368" t="s">
        <v>38</v>
      </c>
      <c r="G444" s="368" t="s">
        <v>34</v>
      </c>
      <c r="H444" s="368"/>
      <c r="I444" s="368"/>
      <c r="J444" s="370"/>
      <c r="K444" s="368"/>
      <c r="L444" s="581" t="str">
        <f t="shared" si="75"/>
        <v>E</v>
      </c>
      <c r="M444" s="581">
        <f t="shared" si="76"/>
        <v>317</v>
      </c>
      <c r="N444" s="368"/>
      <c r="O444" s="368"/>
    </row>
    <row r="445" spans="1:15" ht="12.75">
      <c r="A445" s="434"/>
      <c r="B445" s="368">
        <v>4</v>
      </c>
      <c r="C445" s="369">
        <v>10</v>
      </c>
      <c r="D445" s="369">
        <v>14</v>
      </c>
      <c r="E445" s="371" t="s">
        <v>63</v>
      </c>
      <c r="F445" s="368"/>
      <c r="G445" s="368"/>
      <c r="H445" s="368"/>
      <c r="I445" s="368"/>
      <c r="J445" s="370"/>
      <c r="K445" s="368"/>
      <c r="L445" s="581" t="str">
        <f t="shared" si="75"/>
        <v>E</v>
      </c>
      <c r="M445" s="581">
        <f t="shared" si="76"/>
        <v>410</v>
      </c>
      <c r="N445" s="368"/>
      <c r="O445" s="368"/>
    </row>
    <row r="446" spans="1:15" ht="12.75">
      <c r="A446" s="858" t="s">
        <v>703</v>
      </c>
      <c r="B446" s="368">
        <v>4</v>
      </c>
      <c r="C446" s="369">
        <v>16</v>
      </c>
      <c r="D446" s="369">
        <v>19</v>
      </c>
      <c r="E446" s="371" t="s">
        <v>502</v>
      </c>
      <c r="F446" s="368" t="s">
        <v>38</v>
      </c>
      <c r="G446" s="629" t="s">
        <v>34</v>
      </c>
      <c r="H446" s="368" t="s">
        <v>103</v>
      </c>
      <c r="I446" s="368" t="s">
        <v>185</v>
      </c>
      <c r="J446" s="370" t="s">
        <v>20</v>
      </c>
      <c r="K446" s="368" t="s">
        <v>24</v>
      </c>
      <c r="L446" s="581" t="str">
        <f t="shared" si="75"/>
        <v>16 val.  Taikomoji elektrochemija, paskaita ir seminaras        [[doc.A.Valiūnienė]]   FChA</v>
      </c>
      <c r="M446" s="581">
        <f t="shared" si="76"/>
        <v>416</v>
      </c>
      <c r="N446" s="368"/>
      <c r="O446" s="368"/>
    </row>
    <row r="447" spans="1:15" ht="12.75">
      <c r="A447" s="368"/>
      <c r="B447" s="368">
        <v>4</v>
      </c>
      <c r="C447" s="369">
        <v>19</v>
      </c>
      <c r="D447" s="369"/>
      <c r="E447" s="371" t="s">
        <v>63</v>
      </c>
      <c r="F447" s="368" t="s">
        <v>38</v>
      </c>
      <c r="G447" s="368" t="s">
        <v>34</v>
      </c>
      <c r="H447" s="368"/>
      <c r="I447" s="368"/>
      <c r="J447" s="370"/>
      <c r="K447" s="368"/>
      <c r="L447" s="581" t="str">
        <f t="shared" si="75"/>
        <v>E</v>
      </c>
      <c r="M447" s="581">
        <f t="shared" si="76"/>
        <v>419</v>
      </c>
      <c r="N447" s="368"/>
      <c r="O447" s="368"/>
    </row>
    <row r="448" spans="1:15" ht="12.75">
      <c r="A448" s="368"/>
      <c r="B448" s="368">
        <v>5</v>
      </c>
      <c r="C448" s="369">
        <v>8</v>
      </c>
      <c r="D448" s="369"/>
      <c r="E448" s="371" t="s">
        <v>63</v>
      </c>
      <c r="F448" s="368" t="s">
        <v>38</v>
      </c>
      <c r="G448" s="368" t="s">
        <v>34</v>
      </c>
      <c r="H448" s="368"/>
      <c r="I448" s="368"/>
      <c r="J448" s="370"/>
      <c r="K448" s="368"/>
      <c r="L448" s="581" t="str">
        <f t="shared" si="75"/>
        <v>E</v>
      </c>
      <c r="M448" s="581">
        <f t="shared" si="76"/>
        <v>508</v>
      </c>
      <c r="N448" s="368"/>
      <c r="O448" s="368"/>
    </row>
    <row r="449" spans="1:15" ht="12.75">
      <c r="A449" s="368"/>
      <c r="B449" s="368">
        <v>5</v>
      </c>
      <c r="C449" s="369">
        <v>10</v>
      </c>
      <c r="D449" s="369">
        <v>16</v>
      </c>
      <c r="E449" s="371" t="s">
        <v>37</v>
      </c>
      <c r="F449" s="368" t="s">
        <v>38</v>
      </c>
      <c r="G449" s="629" t="s">
        <v>34</v>
      </c>
      <c r="H449" s="368">
        <v>96</v>
      </c>
      <c r="I449" s="368"/>
      <c r="J449" s="370"/>
      <c r="K449" s="368"/>
      <c r="L449" s="581" t="str">
        <f t="shared" si="75"/>
        <v>Mokslo tiriamasis darbas  </v>
      </c>
      <c r="M449" s="581">
        <f t="shared" si="76"/>
        <v>510</v>
      </c>
      <c r="N449" s="368"/>
      <c r="O449" s="368"/>
    </row>
    <row r="450" spans="1:15" ht="12.75">
      <c r="A450" s="368"/>
      <c r="B450" s="368">
        <v>5</v>
      </c>
      <c r="C450" s="369">
        <v>16</v>
      </c>
      <c r="D450" s="369"/>
      <c r="E450" s="371" t="s">
        <v>63</v>
      </c>
      <c r="F450" s="368"/>
      <c r="G450" s="368"/>
      <c r="H450" s="368"/>
      <c r="I450" s="368"/>
      <c r="J450" s="370"/>
      <c r="K450" s="368"/>
      <c r="L450" s="587" t="str">
        <f>E450&amp;I450&amp;J450</f>
        <v>E</v>
      </c>
      <c r="M450" s="587">
        <f aca="true" t="shared" si="77" ref="M450:M464">(B450*100)+C450</f>
        <v>516</v>
      </c>
      <c r="N450" s="368"/>
      <c r="O450" s="368"/>
    </row>
    <row r="451" spans="1:15" ht="12.75">
      <c r="A451" s="368"/>
      <c r="B451" s="368">
        <v>1</v>
      </c>
      <c r="C451" s="369">
        <v>8</v>
      </c>
      <c r="D451" s="369">
        <v>14</v>
      </c>
      <c r="E451" s="435" t="s">
        <v>71</v>
      </c>
      <c r="F451" s="368" t="s">
        <v>38</v>
      </c>
      <c r="G451" s="629" t="s">
        <v>35</v>
      </c>
      <c r="H451" s="368">
        <v>96</v>
      </c>
      <c r="I451" s="368"/>
      <c r="J451" s="370"/>
      <c r="K451" s="368" t="s">
        <v>23</v>
      </c>
      <c r="L451" s="587" t="str">
        <f>E451&amp;I451&amp;J451</f>
        <v>Mokslo tiriamasis darbas</v>
      </c>
      <c r="M451" s="587">
        <f t="shared" si="77"/>
        <v>108</v>
      </c>
      <c r="N451" s="434"/>
      <c r="O451" s="368"/>
    </row>
    <row r="452" spans="1:15" ht="12.75">
      <c r="A452" s="368"/>
      <c r="B452" s="368">
        <v>1</v>
      </c>
      <c r="C452" s="369">
        <v>10</v>
      </c>
      <c r="D452" s="369">
        <v>12</v>
      </c>
      <c r="E452" s="435" t="s">
        <v>413</v>
      </c>
      <c r="F452" s="368" t="s">
        <v>38</v>
      </c>
      <c r="G452" s="629" t="s">
        <v>35</v>
      </c>
      <c r="H452" s="368">
        <v>32</v>
      </c>
      <c r="I452" s="368" t="s">
        <v>76</v>
      </c>
      <c r="J452" s="370" t="s">
        <v>117</v>
      </c>
      <c r="K452" s="368" t="s">
        <v>23</v>
      </c>
      <c r="L452" s="587" t="str">
        <f>E452&amp;I452&amp;J452</f>
        <v>Heterociklų  chemija  [[doc.A.Brukštus]]  ASA</v>
      </c>
      <c r="M452" s="587">
        <f t="shared" si="77"/>
        <v>110</v>
      </c>
      <c r="N452" s="368"/>
      <c r="O452" s="368"/>
    </row>
    <row r="453" spans="1:15" ht="12.75">
      <c r="A453" s="368"/>
      <c r="B453" s="368">
        <v>1</v>
      </c>
      <c r="C453" s="369">
        <v>12</v>
      </c>
      <c r="D453" s="369">
        <v>13</v>
      </c>
      <c r="E453" s="435" t="s">
        <v>506</v>
      </c>
      <c r="F453" s="368" t="s">
        <v>38</v>
      </c>
      <c r="G453" s="629" t="s">
        <v>35</v>
      </c>
      <c r="H453" s="368">
        <v>16</v>
      </c>
      <c r="I453" s="368" t="s">
        <v>76</v>
      </c>
      <c r="J453" s="370" t="s">
        <v>117</v>
      </c>
      <c r="K453" s="368" t="s">
        <v>23</v>
      </c>
      <c r="L453" s="587" t="str">
        <f>E453&amp;I453&amp;J453</f>
        <v>Heterociklų  chemija ,  seminaras  [[doc.A.Brukštus]]  ASA</v>
      </c>
      <c r="M453" s="587">
        <f t="shared" si="77"/>
        <v>112</v>
      </c>
      <c r="N453" s="368"/>
      <c r="O453" s="368"/>
    </row>
    <row r="454" spans="1:15" ht="12.75">
      <c r="A454" s="368"/>
      <c r="B454" s="368">
        <v>1</v>
      </c>
      <c r="C454" s="369">
        <v>13</v>
      </c>
      <c r="D454" s="369"/>
      <c r="E454" s="435" t="s">
        <v>63</v>
      </c>
      <c r="F454" s="368"/>
      <c r="G454" s="368"/>
      <c r="H454" s="368"/>
      <c r="I454" s="368"/>
      <c r="J454" s="370"/>
      <c r="K454" s="368"/>
      <c r="L454" s="587"/>
      <c r="M454" s="587">
        <f t="shared" si="77"/>
        <v>113</v>
      </c>
      <c r="N454" s="368"/>
      <c r="O454" s="368"/>
    </row>
    <row r="455" spans="1:15" ht="12.75">
      <c r="A455" s="368"/>
      <c r="B455" s="368">
        <v>2</v>
      </c>
      <c r="C455" s="369">
        <v>11</v>
      </c>
      <c r="D455" s="369"/>
      <c r="E455" s="435" t="s">
        <v>63</v>
      </c>
      <c r="F455" s="368" t="s">
        <v>38</v>
      </c>
      <c r="G455" s="368" t="s">
        <v>35</v>
      </c>
      <c r="H455" s="368"/>
      <c r="I455" s="368"/>
      <c r="J455" s="370"/>
      <c r="K455" s="368"/>
      <c r="L455" s="587" t="str">
        <f aca="true" t="shared" si="78" ref="L455:L464">E455&amp;I455&amp;J455</f>
        <v>E</v>
      </c>
      <c r="M455" s="587">
        <f t="shared" si="77"/>
        <v>211</v>
      </c>
      <c r="N455" s="368"/>
      <c r="O455" s="368"/>
    </row>
    <row r="456" spans="1:15" ht="12.75">
      <c r="A456" s="368"/>
      <c r="B456" s="368">
        <v>3</v>
      </c>
      <c r="C456" s="369">
        <v>18</v>
      </c>
      <c r="D456" s="369"/>
      <c r="E456" s="435" t="s">
        <v>63</v>
      </c>
      <c r="F456" s="368" t="s">
        <v>38</v>
      </c>
      <c r="G456" s="368" t="s">
        <v>35</v>
      </c>
      <c r="H456" s="368"/>
      <c r="I456" s="368"/>
      <c r="J456" s="370"/>
      <c r="K456" s="368" t="s">
        <v>23</v>
      </c>
      <c r="L456" s="587" t="str">
        <f t="shared" si="78"/>
        <v>E</v>
      </c>
      <c r="M456" s="587">
        <f t="shared" si="77"/>
        <v>318</v>
      </c>
      <c r="N456" s="368"/>
      <c r="O456" s="368"/>
    </row>
    <row r="457" spans="1:15" ht="12.75">
      <c r="A457" s="434" t="s">
        <v>371</v>
      </c>
      <c r="B457" s="575">
        <v>4</v>
      </c>
      <c r="C457" s="576">
        <v>16</v>
      </c>
      <c r="D457" s="576">
        <v>18</v>
      </c>
      <c r="E457" s="435" t="s">
        <v>504</v>
      </c>
      <c r="F457" s="368" t="s">
        <v>38</v>
      </c>
      <c r="G457" s="629" t="s">
        <v>35</v>
      </c>
      <c r="H457" s="368">
        <v>32</v>
      </c>
      <c r="I457" s="368" t="s">
        <v>523</v>
      </c>
      <c r="J457" s="577"/>
      <c r="K457" s="368" t="s">
        <v>23</v>
      </c>
      <c r="L457" s="587" t="str">
        <f t="shared" si="78"/>
        <v>16-19 val. Stereoselektyvios reakcijos, paskaita ir seminaras    [[prof.E.Orentas]]  </v>
      </c>
      <c r="M457" s="587">
        <f t="shared" si="77"/>
        <v>416</v>
      </c>
      <c r="N457" s="368"/>
      <c r="O457" s="368"/>
    </row>
    <row r="458" spans="1:15" ht="12.75">
      <c r="A458" s="434" t="s">
        <v>371</v>
      </c>
      <c r="B458" s="575">
        <v>4</v>
      </c>
      <c r="C458" s="576">
        <v>18</v>
      </c>
      <c r="D458" s="576">
        <v>19</v>
      </c>
      <c r="E458" s="435" t="s">
        <v>505</v>
      </c>
      <c r="F458" s="368" t="s">
        <v>38</v>
      </c>
      <c r="G458" s="629" t="s">
        <v>35</v>
      </c>
      <c r="H458" s="368">
        <v>16</v>
      </c>
      <c r="I458" s="368" t="s">
        <v>523</v>
      </c>
      <c r="J458" s="370"/>
      <c r="K458" s="368" t="s">
        <v>23</v>
      </c>
      <c r="L458" s="587" t="str">
        <f t="shared" si="78"/>
        <v>Stereoselektyvios reakcijos, seminaras  [[prof.E.Orentas]]  </v>
      </c>
      <c r="M458" s="587">
        <f t="shared" si="77"/>
        <v>418</v>
      </c>
      <c r="N458" s="368"/>
      <c r="O458" s="368"/>
    </row>
    <row r="459" spans="1:15" ht="12.75">
      <c r="A459" s="368">
        <v>5</v>
      </c>
      <c r="B459" s="368">
        <v>2</v>
      </c>
      <c r="C459" s="369">
        <v>9</v>
      </c>
      <c r="D459" s="369">
        <v>11</v>
      </c>
      <c r="E459" s="435" t="s">
        <v>715</v>
      </c>
      <c r="F459" s="368" t="s">
        <v>38</v>
      </c>
      <c r="G459" s="629" t="s">
        <v>35</v>
      </c>
      <c r="H459" s="368">
        <v>32</v>
      </c>
      <c r="I459" s="368" t="s">
        <v>427</v>
      </c>
      <c r="J459" s="370" t="s">
        <v>716</v>
      </c>
      <c r="K459" s="368" t="s">
        <v>23</v>
      </c>
      <c r="L459" s="587" t="str">
        <f t="shared" si="78"/>
        <v>Organinių reakcijų mechanizmai, paskaita[[prof.V. Masevičius]]  FTMC, Saulėtekio al. 3, E 402</v>
      </c>
      <c r="M459" s="587">
        <f t="shared" si="77"/>
        <v>209</v>
      </c>
      <c r="N459" s="368"/>
      <c r="O459" s="368"/>
    </row>
    <row r="460" spans="1:15" ht="12.75">
      <c r="A460" s="368">
        <v>5</v>
      </c>
      <c r="B460" s="368">
        <v>2</v>
      </c>
      <c r="C460" s="369">
        <v>11</v>
      </c>
      <c r="D460" s="369">
        <v>12</v>
      </c>
      <c r="E460" s="435" t="s">
        <v>503</v>
      </c>
      <c r="F460" s="368" t="s">
        <v>38</v>
      </c>
      <c r="G460" s="629" t="s">
        <v>35</v>
      </c>
      <c r="H460" s="368">
        <v>16</v>
      </c>
      <c r="I460" s="368" t="s">
        <v>551</v>
      </c>
      <c r="J460" s="370" t="s">
        <v>716</v>
      </c>
      <c r="K460" s="368" t="s">
        <v>23</v>
      </c>
      <c r="L460" s="587" t="str">
        <f t="shared" si="78"/>
        <v>Organinių reakcijų mechanizmai, seminaras[[prof. V.Masevičius]]  FTMC, Saulėtekio al. 3, E 402</v>
      </c>
      <c r="M460" s="587">
        <f t="shared" si="77"/>
        <v>211</v>
      </c>
      <c r="N460" s="368">
        <f>128+64</f>
        <v>192</v>
      </c>
      <c r="O460" s="368">
        <f>7*16</f>
        <v>112</v>
      </c>
    </row>
    <row r="461" spans="1:15" ht="12.75">
      <c r="A461" s="368"/>
      <c r="B461" s="368">
        <v>4</v>
      </c>
      <c r="C461" s="369">
        <v>12</v>
      </c>
      <c r="D461" s="369"/>
      <c r="E461" s="435" t="s">
        <v>63</v>
      </c>
      <c r="F461" s="368" t="s">
        <v>38</v>
      </c>
      <c r="G461" s="368" t="s">
        <v>35</v>
      </c>
      <c r="H461" s="368"/>
      <c r="I461" s="368"/>
      <c r="J461" s="370"/>
      <c r="K461" s="368" t="s">
        <v>23</v>
      </c>
      <c r="L461" s="587" t="str">
        <f t="shared" si="78"/>
        <v>E</v>
      </c>
      <c r="M461" s="587">
        <f t="shared" si="77"/>
        <v>412</v>
      </c>
      <c r="N461" s="368"/>
      <c r="O461" s="368"/>
    </row>
    <row r="462" spans="1:15" ht="12.75">
      <c r="A462" s="368"/>
      <c r="B462" s="368">
        <v>5</v>
      </c>
      <c r="C462" s="369">
        <v>8</v>
      </c>
      <c r="D462" s="369">
        <v>12</v>
      </c>
      <c r="E462" s="435" t="s">
        <v>37</v>
      </c>
      <c r="F462" s="368" t="s">
        <v>38</v>
      </c>
      <c r="G462" s="368" t="s">
        <v>35</v>
      </c>
      <c r="H462" s="368">
        <v>96</v>
      </c>
      <c r="I462" s="368"/>
      <c r="J462" s="370"/>
      <c r="K462" s="368" t="s">
        <v>23</v>
      </c>
      <c r="L462" s="587" t="str">
        <f t="shared" si="78"/>
        <v>Mokslo tiriamasis darbas  </v>
      </c>
      <c r="M462" s="587">
        <f t="shared" si="77"/>
        <v>508</v>
      </c>
      <c r="N462" s="368"/>
      <c r="O462" s="368"/>
    </row>
    <row r="463" spans="1:15" ht="12.75">
      <c r="A463" s="368"/>
      <c r="B463" s="368">
        <v>5</v>
      </c>
      <c r="C463" s="369">
        <v>19</v>
      </c>
      <c r="D463" s="369"/>
      <c r="E463" s="435" t="s">
        <v>63</v>
      </c>
      <c r="F463" s="368"/>
      <c r="G463" s="368"/>
      <c r="H463" s="368"/>
      <c r="I463" s="368"/>
      <c r="J463" s="370"/>
      <c r="K463" s="368"/>
      <c r="L463" s="587" t="str">
        <f t="shared" si="78"/>
        <v>E</v>
      </c>
      <c r="M463" s="587">
        <f t="shared" si="77"/>
        <v>519</v>
      </c>
      <c r="N463" s="368"/>
      <c r="O463" s="368"/>
    </row>
    <row r="464" spans="1:15" ht="12.75">
      <c r="A464" s="368"/>
      <c r="B464" s="368">
        <v>1</v>
      </c>
      <c r="C464" s="369">
        <v>8</v>
      </c>
      <c r="D464" s="369">
        <v>14</v>
      </c>
      <c r="E464" s="588" t="s">
        <v>37</v>
      </c>
      <c r="F464" s="368" t="s">
        <v>38</v>
      </c>
      <c r="G464" s="629" t="s">
        <v>36</v>
      </c>
      <c r="H464" s="368">
        <v>96</v>
      </c>
      <c r="I464" s="368"/>
      <c r="J464" s="370"/>
      <c r="K464" s="368"/>
      <c r="L464" s="588" t="str">
        <f t="shared" si="78"/>
        <v>Mokslo tiriamasis darbas  </v>
      </c>
      <c r="M464" s="588">
        <f t="shared" si="77"/>
        <v>108</v>
      </c>
      <c r="N464" s="368"/>
      <c r="O464" s="368"/>
    </row>
    <row r="465" spans="1:15" ht="12.75">
      <c r="A465" s="368"/>
      <c r="B465" s="368">
        <v>1</v>
      </c>
      <c r="C465" s="369">
        <v>14</v>
      </c>
      <c r="D465" s="369"/>
      <c r="E465" s="588" t="s">
        <v>63</v>
      </c>
      <c r="F465" s="368"/>
      <c r="G465" s="368"/>
      <c r="H465" s="368"/>
      <c r="I465" s="368"/>
      <c r="J465" s="370"/>
      <c r="K465" s="368"/>
      <c r="L465" s="588" t="str">
        <f aca="true" t="shared" si="79" ref="L465:L474">E465&amp;I465&amp;J465</f>
        <v>E</v>
      </c>
      <c r="M465" s="588">
        <f aca="true" t="shared" si="80" ref="M465:M474">(B465*100)+C465</f>
        <v>114</v>
      </c>
      <c r="N465" s="420"/>
      <c r="O465" s="368"/>
    </row>
    <row r="466" spans="1:15" ht="12.75">
      <c r="A466" s="434"/>
      <c r="B466" s="368">
        <v>2</v>
      </c>
      <c r="C466" s="369">
        <v>13</v>
      </c>
      <c r="D466" s="369">
        <v>16</v>
      </c>
      <c r="E466" s="588" t="s">
        <v>507</v>
      </c>
      <c r="F466" s="368" t="s">
        <v>38</v>
      </c>
      <c r="G466" s="629" t="s">
        <v>146</v>
      </c>
      <c r="H466" s="368" t="s">
        <v>103</v>
      </c>
      <c r="I466" s="368" t="s">
        <v>254</v>
      </c>
      <c r="J466" s="370" t="s">
        <v>106</v>
      </c>
      <c r="K466" s="368" t="s">
        <v>258</v>
      </c>
      <c r="L466" s="588" t="str">
        <f t="shared" si="79"/>
        <v>13-16 val.  Kultūros vertybių restauravimo teorija , paskaita ir seminaras     [[doc.J.Senvaitienė]]   GRC</v>
      </c>
      <c r="M466" s="588">
        <f t="shared" si="80"/>
        <v>213</v>
      </c>
      <c r="N466" s="368"/>
      <c r="O466" s="368"/>
    </row>
    <row r="467" spans="1:15" ht="12.75">
      <c r="A467" s="434"/>
      <c r="B467" s="368">
        <v>2</v>
      </c>
      <c r="C467" s="369">
        <v>16</v>
      </c>
      <c r="D467" s="369">
        <v>20</v>
      </c>
      <c r="E467" s="588" t="s">
        <v>336</v>
      </c>
      <c r="F467" s="368" t="s">
        <v>38</v>
      </c>
      <c r="G467" s="629" t="s">
        <v>36</v>
      </c>
      <c r="H467" s="368">
        <v>32</v>
      </c>
      <c r="I467" s="368" t="s">
        <v>186</v>
      </c>
      <c r="J467" s="370" t="s">
        <v>29</v>
      </c>
      <c r="K467" s="368" t="s">
        <v>22</v>
      </c>
      <c r="L467" s="588" t="str">
        <f>E467&amp;I467&amp;J467</f>
        <v>16-20 val. Heterograndžių polimerų sintezė, lab. darbai 1/2 sav.[[doc.A.Vareikis]]   PChL</v>
      </c>
      <c r="M467" s="588">
        <f>(B467*100)+C467</f>
        <v>216</v>
      </c>
      <c r="N467" s="368"/>
      <c r="O467" s="368"/>
    </row>
    <row r="468" spans="1:15" ht="12.75">
      <c r="A468" s="368"/>
      <c r="B468" s="368">
        <v>2</v>
      </c>
      <c r="C468" s="369">
        <v>20</v>
      </c>
      <c r="D468" s="369"/>
      <c r="E468" s="588" t="s">
        <v>63</v>
      </c>
      <c r="F468" s="368"/>
      <c r="G468" s="368"/>
      <c r="H468" s="368"/>
      <c r="I468" s="368"/>
      <c r="J468" s="370"/>
      <c r="K468" s="368"/>
      <c r="L468" s="588" t="str">
        <f t="shared" si="79"/>
        <v>E</v>
      </c>
      <c r="M468" s="588">
        <f t="shared" si="80"/>
        <v>220</v>
      </c>
      <c r="N468" s="368"/>
      <c r="O468" s="368"/>
    </row>
    <row r="469" spans="1:15" ht="12.75">
      <c r="A469" s="368"/>
      <c r="B469" s="368">
        <v>3</v>
      </c>
      <c r="C469" s="369">
        <v>10</v>
      </c>
      <c r="D469" s="369">
        <v>14</v>
      </c>
      <c r="E469" s="588" t="s">
        <v>293</v>
      </c>
      <c r="F469" s="368" t="s">
        <v>38</v>
      </c>
      <c r="G469" s="629" t="s">
        <v>12</v>
      </c>
      <c r="H469" s="368">
        <v>32</v>
      </c>
      <c r="I469" s="368" t="s">
        <v>289</v>
      </c>
      <c r="J469" s="370" t="s">
        <v>29</v>
      </c>
      <c r="K469" s="368" t="s">
        <v>22</v>
      </c>
      <c r="L469" s="588" t="str">
        <f t="shared" si="79"/>
        <v>Biotechnologija, lab. darbai    1/2 gr.  1/2 sav.   [[doc.K.Radzevičius]]   PChL</v>
      </c>
      <c r="M469" s="588">
        <f t="shared" si="80"/>
        <v>310</v>
      </c>
      <c r="N469" s="368"/>
      <c r="O469" s="368"/>
    </row>
    <row r="470" spans="1:15" ht="12.75">
      <c r="A470" s="368"/>
      <c r="B470" s="368">
        <v>3</v>
      </c>
      <c r="C470" s="369">
        <v>14</v>
      </c>
      <c r="D470" s="369"/>
      <c r="E470" s="588" t="s">
        <v>63</v>
      </c>
      <c r="F470" s="368" t="s">
        <v>38</v>
      </c>
      <c r="G470" s="368" t="s">
        <v>36</v>
      </c>
      <c r="H470" s="368"/>
      <c r="I470" s="368"/>
      <c r="J470" s="370"/>
      <c r="K470" s="368" t="s">
        <v>22</v>
      </c>
      <c r="L470" s="588" t="str">
        <f t="shared" si="79"/>
        <v>E</v>
      </c>
      <c r="M470" s="588">
        <f t="shared" si="80"/>
        <v>314</v>
      </c>
      <c r="N470" s="368"/>
      <c r="O470" s="368"/>
    </row>
    <row r="471" spans="1:15" ht="12.75">
      <c r="A471" s="420"/>
      <c r="B471" s="368">
        <v>4</v>
      </c>
      <c r="C471" s="369">
        <v>16</v>
      </c>
      <c r="D471" s="369">
        <v>18</v>
      </c>
      <c r="E471" s="588" t="s">
        <v>233</v>
      </c>
      <c r="F471" s="368" t="s">
        <v>38</v>
      </c>
      <c r="G471" s="629" t="s">
        <v>36</v>
      </c>
      <c r="H471" s="368">
        <v>32</v>
      </c>
      <c r="I471" s="368" t="s">
        <v>186</v>
      </c>
      <c r="J471" s="370" t="s">
        <v>25</v>
      </c>
      <c r="K471" s="368" t="s">
        <v>22</v>
      </c>
      <c r="L471" s="588" t="str">
        <f t="shared" si="79"/>
        <v>Heterograndžių polimerų sintezė, paskaita  [[doc.A.Vareikis]]   OChA</v>
      </c>
      <c r="M471" s="588">
        <f t="shared" si="80"/>
        <v>416</v>
      </c>
      <c r="N471" s="368"/>
      <c r="O471" s="368"/>
    </row>
    <row r="472" spans="1:15" ht="12.75">
      <c r="A472" s="368"/>
      <c r="B472" s="368">
        <v>4</v>
      </c>
      <c r="C472" s="369">
        <v>18</v>
      </c>
      <c r="D472" s="369"/>
      <c r="E472" s="588" t="s">
        <v>63</v>
      </c>
      <c r="F472" s="368"/>
      <c r="G472" s="368"/>
      <c r="H472" s="368"/>
      <c r="I472" s="368"/>
      <c r="J472" s="370"/>
      <c r="K472" s="368" t="s">
        <v>22</v>
      </c>
      <c r="L472" s="588" t="str">
        <f t="shared" si="79"/>
        <v>E</v>
      </c>
      <c r="M472" s="588">
        <f t="shared" si="80"/>
        <v>418</v>
      </c>
      <c r="N472" s="368"/>
      <c r="O472" s="368"/>
    </row>
    <row r="473" spans="1:15" ht="12.75">
      <c r="A473" s="434"/>
      <c r="B473" s="368">
        <v>5</v>
      </c>
      <c r="C473" s="369">
        <v>10</v>
      </c>
      <c r="D473" s="369">
        <v>12</v>
      </c>
      <c r="E473" s="588" t="s">
        <v>108</v>
      </c>
      <c r="F473" s="368" t="s">
        <v>38</v>
      </c>
      <c r="G473" s="629" t="s">
        <v>36</v>
      </c>
      <c r="H473" s="368">
        <v>32</v>
      </c>
      <c r="I473" s="368" t="s">
        <v>107</v>
      </c>
      <c r="J473" s="370" t="s">
        <v>16</v>
      </c>
      <c r="K473" s="368" t="s">
        <v>22</v>
      </c>
      <c r="L473" s="588" t="str">
        <f t="shared" si="79"/>
        <v>Polimerų tyrimo metodai   [[prof.R.Makuška]]  PChA</v>
      </c>
      <c r="M473" s="588">
        <f t="shared" si="80"/>
        <v>510</v>
      </c>
      <c r="N473" s="368"/>
      <c r="O473" s="368"/>
    </row>
    <row r="474" spans="1:15" ht="12.75">
      <c r="A474" s="434"/>
      <c r="B474" s="368">
        <v>2</v>
      </c>
      <c r="C474" s="369">
        <v>13</v>
      </c>
      <c r="D474" s="369">
        <v>17</v>
      </c>
      <c r="E474" s="588" t="s">
        <v>232</v>
      </c>
      <c r="F474" s="368" t="s">
        <v>38</v>
      </c>
      <c r="G474" s="629" t="s">
        <v>36</v>
      </c>
      <c r="H474" s="368">
        <v>32</v>
      </c>
      <c r="I474" s="368" t="s">
        <v>609</v>
      </c>
      <c r="J474" s="370" t="s">
        <v>29</v>
      </c>
      <c r="K474" s="368" t="s">
        <v>22</v>
      </c>
      <c r="L474" s="588" t="str">
        <f t="shared" si="79"/>
        <v>Polimerų tyrimo metodai, lab. darbai  1/2 sav.  [[asist.V. Klimkevičius]]  PChL</v>
      </c>
      <c r="M474" s="588">
        <f t="shared" si="80"/>
        <v>213</v>
      </c>
      <c r="N474" s="368"/>
      <c r="O474" s="368"/>
    </row>
    <row r="475" spans="1:15" ht="12.75">
      <c r="A475" s="434"/>
      <c r="B475" s="368">
        <v>5</v>
      </c>
      <c r="C475" s="369">
        <v>17</v>
      </c>
      <c r="D475" s="369"/>
      <c r="E475" s="588" t="s">
        <v>63</v>
      </c>
      <c r="F475" s="368"/>
      <c r="G475" s="368"/>
      <c r="H475" s="368"/>
      <c r="I475" s="368"/>
      <c r="J475" s="370"/>
      <c r="K475" s="368"/>
      <c r="L475" s="588" t="str">
        <f>E475&amp;I475&amp;J475</f>
        <v>E</v>
      </c>
      <c r="M475" s="588">
        <f>(B475*100)+C475</f>
        <v>517</v>
      </c>
      <c r="N475" s="368"/>
      <c r="O475" s="368"/>
    </row>
    <row r="476" spans="1:15" ht="12.75">
      <c r="A476" s="434"/>
      <c r="B476" s="368">
        <v>1</v>
      </c>
      <c r="C476" s="369">
        <v>8</v>
      </c>
      <c r="D476" s="369">
        <v>11</v>
      </c>
      <c r="E476" s="581" t="s">
        <v>63</v>
      </c>
      <c r="F476" s="368"/>
      <c r="G476" s="368"/>
      <c r="H476" s="368"/>
      <c r="I476" s="368"/>
      <c r="J476" s="370"/>
      <c r="K476" s="368"/>
      <c r="L476" s="581" t="str">
        <f>E476&amp;I476&amp;J476</f>
        <v>E</v>
      </c>
      <c r="M476" s="581">
        <f>(B476*100)+C476</f>
        <v>108</v>
      </c>
      <c r="N476" s="368"/>
      <c r="O476" s="368"/>
    </row>
    <row r="477" spans="1:15" ht="12.75">
      <c r="A477" s="575"/>
      <c r="B477" s="368">
        <v>1</v>
      </c>
      <c r="C477" s="369">
        <v>11</v>
      </c>
      <c r="D477" s="369">
        <v>12</v>
      </c>
      <c r="E477" s="581" t="s">
        <v>39</v>
      </c>
      <c r="F477" s="368" t="s">
        <v>187</v>
      </c>
      <c r="G477" s="629" t="s">
        <v>31</v>
      </c>
      <c r="H477" s="368">
        <v>32</v>
      </c>
      <c r="I477" s="368" t="s">
        <v>143</v>
      </c>
      <c r="J477" s="577" t="s">
        <v>32</v>
      </c>
      <c r="K477" s="368" t="s">
        <v>13</v>
      </c>
      <c r="L477" s="581" t="str">
        <f aca="true" t="shared" si="81" ref="L477:L492">E477&amp;I477&amp;J477</f>
        <v>Skysčių chromatografija, lab. darbai  [[prof.A.Padarauskas]]  AChSL</v>
      </c>
      <c r="M477" s="581">
        <f aca="true" t="shared" si="82" ref="M477:M492">(B477*100)+C477</f>
        <v>111</v>
      </c>
      <c r="N477" s="368"/>
      <c r="O477" s="368"/>
    </row>
    <row r="478" spans="1:15" ht="12.75">
      <c r="A478" s="368"/>
      <c r="B478" s="368">
        <v>1</v>
      </c>
      <c r="C478" s="369">
        <v>12</v>
      </c>
      <c r="D478" s="369">
        <v>14</v>
      </c>
      <c r="E478" s="581" t="s">
        <v>211</v>
      </c>
      <c r="F478" s="368" t="s">
        <v>187</v>
      </c>
      <c r="G478" s="629" t="s">
        <v>421</v>
      </c>
      <c r="H478" s="368">
        <v>32</v>
      </c>
      <c r="I478" s="368" t="s">
        <v>696</v>
      </c>
      <c r="J478" s="370" t="s">
        <v>196</v>
      </c>
      <c r="K478" s="368" t="s">
        <v>258</v>
      </c>
      <c r="L478" s="581" t="str">
        <f>E478&amp;I478&amp;J478</f>
        <v>Medžiagotyra ir neorganinės funkcinės medžiagos   [[prof. S.Šakirzanovas]]   TGA</v>
      </c>
      <c r="M478" s="581">
        <f>(B478*100)+C478</f>
        <v>112</v>
      </c>
      <c r="N478" s="368"/>
      <c r="O478" s="368"/>
    </row>
    <row r="479" spans="1:15" ht="12.75">
      <c r="A479" s="368" t="s">
        <v>420</v>
      </c>
      <c r="B479" s="368">
        <v>1</v>
      </c>
      <c r="C479" s="369">
        <v>13</v>
      </c>
      <c r="D479" s="369">
        <v>15</v>
      </c>
      <c r="E479" s="581" t="s">
        <v>39</v>
      </c>
      <c r="F479" s="368" t="s">
        <v>187</v>
      </c>
      <c r="G479" s="629" t="s">
        <v>31</v>
      </c>
      <c r="H479" s="368">
        <v>32</v>
      </c>
      <c r="I479" s="368" t="s">
        <v>143</v>
      </c>
      <c r="J479" s="370" t="s">
        <v>32</v>
      </c>
      <c r="K479" s="368" t="s">
        <v>13</v>
      </c>
      <c r="L479" s="581" t="str">
        <f t="shared" si="81"/>
        <v>Skysčių chromatografija, lab. darbai  [[prof.A.Padarauskas]]  AChSL</v>
      </c>
      <c r="M479" s="581">
        <f t="shared" si="82"/>
        <v>113</v>
      </c>
      <c r="N479" s="368"/>
      <c r="O479" s="368"/>
    </row>
    <row r="480" spans="1:15" ht="12.75">
      <c r="A480" s="368"/>
      <c r="B480" s="368">
        <v>1</v>
      </c>
      <c r="C480" s="369">
        <v>15</v>
      </c>
      <c r="D480" s="369">
        <v>18</v>
      </c>
      <c r="E480" s="581" t="s">
        <v>508</v>
      </c>
      <c r="F480" s="368" t="s">
        <v>187</v>
      </c>
      <c r="G480" s="629" t="s">
        <v>421</v>
      </c>
      <c r="H480" s="368" t="s">
        <v>103</v>
      </c>
      <c r="I480" s="368" t="s">
        <v>190</v>
      </c>
      <c r="J480" s="370" t="s">
        <v>20</v>
      </c>
      <c r="K480" s="368" t="s">
        <v>24</v>
      </c>
      <c r="L480" s="581" t="str">
        <f t="shared" si="81"/>
        <v>Elektrocheminis nanostruktūrizavimas, paskaita ir seminaras      [[prof.H.Cesiulis]]  FChA</v>
      </c>
      <c r="M480" s="581">
        <f t="shared" si="82"/>
        <v>115</v>
      </c>
      <c r="N480" s="368"/>
      <c r="O480" s="368"/>
    </row>
    <row r="481" spans="1:15" ht="12.75">
      <c r="A481" s="368"/>
      <c r="B481" s="368">
        <v>1</v>
      </c>
      <c r="C481" s="369">
        <v>18</v>
      </c>
      <c r="D481" s="369">
        <v>19</v>
      </c>
      <c r="E481" s="581" t="s">
        <v>189</v>
      </c>
      <c r="F481" s="368" t="s">
        <v>187</v>
      </c>
      <c r="G481" s="629" t="s">
        <v>421</v>
      </c>
      <c r="H481" s="368">
        <v>16</v>
      </c>
      <c r="I481" s="368" t="s">
        <v>239</v>
      </c>
      <c r="J481" s="368" t="s">
        <v>339</v>
      </c>
      <c r="K481" s="368" t="s">
        <v>24</v>
      </c>
      <c r="L481" s="581" t="str">
        <f t="shared" si="81"/>
        <v>Elektrocheminis nanostruktūrizavimas, tiriamasis darbas   [[prof.H.Cesiulis]]   FChLspec.</v>
      </c>
      <c r="M481" s="581">
        <f t="shared" si="82"/>
        <v>118</v>
      </c>
      <c r="N481" s="368"/>
      <c r="O481" s="368"/>
    </row>
    <row r="482" spans="1:15" ht="12.75">
      <c r="A482" s="368"/>
      <c r="B482" s="368">
        <v>1</v>
      </c>
      <c r="C482" s="369">
        <v>19</v>
      </c>
      <c r="D482" s="369"/>
      <c r="E482" s="581" t="s">
        <v>63</v>
      </c>
      <c r="F482" s="368" t="s">
        <v>187</v>
      </c>
      <c r="G482" s="368"/>
      <c r="H482" s="368"/>
      <c r="I482" s="368"/>
      <c r="J482" s="370"/>
      <c r="K482" s="368"/>
      <c r="L482" s="581" t="str">
        <f t="shared" si="81"/>
        <v>E</v>
      </c>
      <c r="M482" s="581">
        <f t="shared" si="82"/>
        <v>119</v>
      </c>
      <c r="N482" s="368"/>
      <c r="O482" s="368"/>
    </row>
    <row r="483" spans="1:15" ht="12.75">
      <c r="A483" s="368"/>
      <c r="B483" s="368">
        <v>2</v>
      </c>
      <c r="C483" s="369">
        <v>8</v>
      </c>
      <c r="D483" s="369">
        <v>10</v>
      </c>
      <c r="E483" s="581" t="s">
        <v>174</v>
      </c>
      <c r="F483" s="368" t="s">
        <v>187</v>
      </c>
      <c r="G483" s="629" t="s">
        <v>31</v>
      </c>
      <c r="H483" s="368">
        <v>32</v>
      </c>
      <c r="I483" s="368" t="s">
        <v>142</v>
      </c>
      <c r="J483" s="370" t="s">
        <v>15</v>
      </c>
      <c r="K483" s="368" t="s">
        <v>13</v>
      </c>
      <c r="L483" s="581" t="str">
        <f t="shared" si="81"/>
        <v>8 val. 15 min.  Skysčių chromatografija  [[prof.A.Padarauskas]]  AChA</v>
      </c>
      <c r="M483" s="581">
        <f t="shared" si="82"/>
        <v>208</v>
      </c>
      <c r="N483" s="368"/>
      <c r="O483" s="368"/>
    </row>
    <row r="484" spans="1:15" ht="12.75">
      <c r="A484" s="420" t="s">
        <v>202</v>
      </c>
      <c r="B484" s="368">
        <v>2</v>
      </c>
      <c r="C484" s="369">
        <v>10</v>
      </c>
      <c r="D484" s="369">
        <v>12</v>
      </c>
      <c r="E484" s="581" t="s">
        <v>211</v>
      </c>
      <c r="F484" s="368" t="s">
        <v>187</v>
      </c>
      <c r="G484" s="629" t="s">
        <v>421</v>
      </c>
      <c r="H484" s="368">
        <v>32</v>
      </c>
      <c r="I484" s="368" t="s">
        <v>605</v>
      </c>
      <c r="J484" s="370" t="s">
        <v>10</v>
      </c>
      <c r="K484" s="368" t="s">
        <v>258</v>
      </c>
      <c r="L484" s="581" t="str">
        <f t="shared" si="81"/>
        <v>Medžiagotyra ir neorganinės funkcinės medžiagos   [[ prof. S.Šakirzanovas]]   NChA</v>
      </c>
      <c r="M484" s="581">
        <f t="shared" si="82"/>
        <v>210</v>
      </c>
      <c r="N484" s="420" t="s">
        <v>274</v>
      </c>
      <c r="O484" s="368"/>
    </row>
    <row r="485" spans="1:15" ht="12.75">
      <c r="A485" s="420"/>
      <c r="B485" s="368">
        <v>2</v>
      </c>
      <c r="C485" s="369">
        <v>12</v>
      </c>
      <c r="D485" s="369"/>
      <c r="E485" s="581" t="s">
        <v>63</v>
      </c>
      <c r="F485" s="368"/>
      <c r="G485" s="368"/>
      <c r="H485" s="368"/>
      <c r="I485" s="368"/>
      <c r="J485" s="370"/>
      <c r="K485" s="368"/>
      <c r="L485" s="581" t="str">
        <f>E485&amp;I485&amp;J485</f>
        <v>E</v>
      </c>
      <c r="M485" s="581">
        <f>(B485*100)+C485</f>
        <v>212</v>
      </c>
      <c r="N485" s="368"/>
      <c r="O485" s="368"/>
    </row>
    <row r="486" spans="1:15" ht="12.75">
      <c r="A486" s="368" t="s">
        <v>686</v>
      </c>
      <c r="B486" s="368">
        <v>2</v>
      </c>
      <c r="C486" s="369">
        <v>12</v>
      </c>
      <c r="D486" s="369">
        <v>16</v>
      </c>
      <c r="E486" s="581" t="s">
        <v>509</v>
      </c>
      <c r="F486" s="368" t="s">
        <v>187</v>
      </c>
      <c r="G486" s="629" t="s">
        <v>421</v>
      </c>
      <c r="H486" s="368" t="s">
        <v>103</v>
      </c>
      <c r="I486" s="368" t="s">
        <v>201</v>
      </c>
      <c r="J486" s="370" t="s">
        <v>20</v>
      </c>
      <c r="K486" s="368" t="s">
        <v>24</v>
      </c>
      <c r="L486" s="581" t="str">
        <f t="shared" si="81"/>
        <v>Savaiminių organizacijos principų taikymas nanostruktūrintų medžiagų sintezėje, paskaita ir seminaras  [[prof. A.Ramanavičius]]   FChA</v>
      </c>
      <c r="M486" s="581">
        <f t="shared" si="82"/>
        <v>212</v>
      </c>
      <c r="N486" s="368"/>
      <c r="O486" s="368"/>
    </row>
    <row r="487" spans="1:15" ht="12.75">
      <c r="A487" s="575" t="s">
        <v>686</v>
      </c>
      <c r="B487" s="368">
        <v>2</v>
      </c>
      <c r="C487" s="369">
        <v>16</v>
      </c>
      <c r="D487" s="369">
        <v>18</v>
      </c>
      <c r="E487" s="581" t="s">
        <v>191</v>
      </c>
      <c r="F487" s="368" t="s">
        <v>187</v>
      </c>
      <c r="G487" s="629" t="s">
        <v>421</v>
      </c>
      <c r="H487" s="368">
        <v>16</v>
      </c>
      <c r="I487" s="368" t="s">
        <v>201</v>
      </c>
      <c r="J487" s="370" t="s">
        <v>20</v>
      </c>
      <c r="K487" s="368" t="s">
        <v>24</v>
      </c>
      <c r="L487" s="581" t="str">
        <f t="shared" si="81"/>
        <v>Savaiminių organizacijos principų taikymas nanostruktūrintų medžiagų sintezėje, tiriamasis darbas   [[prof. A.Ramanavičius]]   FChA</v>
      </c>
      <c r="M487" s="581">
        <f t="shared" si="82"/>
        <v>216</v>
      </c>
      <c r="N487" s="368"/>
      <c r="O487" s="368"/>
    </row>
    <row r="488" spans="1:15" ht="12.75">
      <c r="A488" s="575" t="s">
        <v>686</v>
      </c>
      <c r="B488" s="368">
        <v>2</v>
      </c>
      <c r="C488" s="369">
        <v>18</v>
      </c>
      <c r="D488" s="369"/>
      <c r="E488" s="581" t="s">
        <v>63</v>
      </c>
      <c r="F488" s="368"/>
      <c r="G488" s="368"/>
      <c r="H488" s="368"/>
      <c r="I488" s="368"/>
      <c r="J488" s="370"/>
      <c r="K488" s="368"/>
      <c r="L488" s="581" t="str">
        <f t="shared" si="81"/>
        <v>E</v>
      </c>
      <c r="M488" s="581">
        <f t="shared" si="82"/>
        <v>218</v>
      </c>
      <c r="N488" s="368" t="s">
        <v>258</v>
      </c>
      <c r="O488" s="368"/>
    </row>
    <row r="489" spans="1:15" ht="12.75">
      <c r="A489" s="368"/>
      <c r="B489" s="368">
        <v>3</v>
      </c>
      <c r="C489" s="369">
        <v>10</v>
      </c>
      <c r="D489" s="369"/>
      <c r="E489" s="581" t="s">
        <v>63</v>
      </c>
      <c r="F489" s="368" t="s">
        <v>187</v>
      </c>
      <c r="G489" s="368"/>
      <c r="H489" s="368"/>
      <c r="I489" s="368"/>
      <c r="J489" s="370"/>
      <c r="K489" s="368"/>
      <c r="L489" s="581" t="str">
        <f t="shared" si="81"/>
        <v>E</v>
      </c>
      <c r="M489" s="581">
        <f t="shared" si="82"/>
        <v>310</v>
      </c>
      <c r="N489" s="368"/>
      <c r="O489" s="368"/>
    </row>
    <row r="490" spans="1:15" ht="12.75">
      <c r="A490" s="368"/>
      <c r="B490" s="368">
        <v>4</v>
      </c>
      <c r="C490" s="369">
        <v>9</v>
      </c>
      <c r="D490" s="369">
        <v>12</v>
      </c>
      <c r="E490" s="581" t="s">
        <v>510</v>
      </c>
      <c r="F490" s="368" t="s">
        <v>187</v>
      </c>
      <c r="G490" s="629" t="s">
        <v>33</v>
      </c>
      <c r="H490" s="368">
        <v>32</v>
      </c>
      <c r="I490" s="368" t="s">
        <v>307</v>
      </c>
      <c r="J490" s="370" t="s">
        <v>20</v>
      </c>
      <c r="K490" s="368" t="s">
        <v>236</v>
      </c>
      <c r="L490" s="581" t="str">
        <f t="shared" si="81"/>
        <v>Kieto kūno chemija paskaita, seminaras  [[doc. V.Kubilius]]   FChA</v>
      </c>
      <c r="M490" s="581">
        <f t="shared" si="82"/>
        <v>409</v>
      </c>
      <c r="N490" s="368"/>
      <c r="O490" s="368"/>
    </row>
    <row r="491" spans="1:15" ht="12.75">
      <c r="A491" s="368" t="s">
        <v>420</v>
      </c>
      <c r="B491" s="368">
        <v>4</v>
      </c>
      <c r="C491" s="369">
        <v>12</v>
      </c>
      <c r="D491" s="369">
        <v>15</v>
      </c>
      <c r="E491" s="581" t="s">
        <v>212</v>
      </c>
      <c r="F491" s="368" t="s">
        <v>187</v>
      </c>
      <c r="G491" s="368" t="s">
        <v>33</v>
      </c>
      <c r="H491" s="368">
        <v>48</v>
      </c>
      <c r="I491" s="368" t="s">
        <v>697</v>
      </c>
      <c r="J491" s="370" t="s">
        <v>205</v>
      </c>
      <c r="K491" s="368" t="s">
        <v>258</v>
      </c>
      <c r="L491" s="581" t="str">
        <f t="shared" si="81"/>
        <v>Medžiagotyra ir neorganinės funkcinės medžiagos, tiriamasis darbas   [[prof. S.Šakirzanovas, asist. Ž.Stankevičiūtė]]    157 lab.</v>
      </c>
      <c r="M491" s="581">
        <f t="shared" si="82"/>
        <v>412</v>
      </c>
      <c r="N491" s="368"/>
      <c r="O491" s="368"/>
    </row>
    <row r="492" spans="1:15" ht="12.75">
      <c r="A492" s="368"/>
      <c r="B492" s="368">
        <v>4</v>
      </c>
      <c r="C492" s="369">
        <v>15</v>
      </c>
      <c r="D492" s="369"/>
      <c r="E492" s="581" t="s">
        <v>63</v>
      </c>
      <c r="F492" s="368"/>
      <c r="G492" s="368"/>
      <c r="H492" s="368"/>
      <c r="I492" s="368"/>
      <c r="J492" s="370"/>
      <c r="K492" s="368"/>
      <c r="L492" s="581" t="str">
        <f t="shared" si="81"/>
        <v>E</v>
      </c>
      <c r="M492" s="581">
        <f t="shared" si="82"/>
        <v>415</v>
      </c>
      <c r="N492" s="368"/>
      <c r="O492" s="368"/>
    </row>
    <row r="493" spans="1:15" ht="12.75">
      <c r="A493" s="368"/>
      <c r="B493" s="368">
        <v>4</v>
      </c>
      <c r="C493" s="369">
        <v>16</v>
      </c>
      <c r="D493" s="369">
        <v>18</v>
      </c>
      <c r="E493" s="581" t="s">
        <v>416</v>
      </c>
      <c r="F493" s="368" t="s">
        <v>187</v>
      </c>
      <c r="G493" s="629" t="s">
        <v>33</v>
      </c>
      <c r="H493" s="368"/>
      <c r="I493" s="368" t="s">
        <v>307</v>
      </c>
      <c r="J493" s="370" t="s">
        <v>122</v>
      </c>
      <c r="K493" s="368" t="s">
        <v>236</v>
      </c>
      <c r="L493" s="581" t="str">
        <f>E493&amp;I493&amp;J493</f>
        <v>Kieto kūno chemija   , lab.darbai [[doc. V.Kubilius]]   lab.</v>
      </c>
      <c r="M493" s="581">
        <f>(B493*100)+C493</f>
        <v>416</v>
      </c>
      <c r="N493" s="368"/>
      <c r="O493" s="368"/>
    </row>
    <row r="494" spans="1:15" ht="12.75">
      <c r="A494" s="368"/>
      <c r="B494" s="368">
        <v>4</v>
      </c>
      <c r="C494" s="369">
        <v>18</v>
      </c>
      <c r="D494" s="369"/>
      <c r="E494" s="581" t="s">
        <v>63</v>
      </c>
      <c r="F494" s="368"/>
      <c r="G494" s="368"/>
      <c r="H494" s="368"/>
      <c r="I494" s="368"/>
      <c r="J494" s="370"/>
      <c r="K494" s="368"/>
      <c r="L494" s="581" t="str">
        <f aca="true" t="shared" si="83" ref="L494:L511">E494&amp;I494&amp;J494</f>
        <v>E</v>
      </c>
      <c r="M494" s="581">
        <f aca="true" t="shared" si="84" ref="M494:M511">(B494*100)+C494</f>
        <v>418</v>
      </c>
      <c r="N494" s="368"/>
      <c r="O494" s="368"/>
    </row>
    <row r="495" spans="1:15" ht="12.75">
      <c r="A495" s="368"/>
      <c r="B495" s="368">
        <v>5</v>
      </c>
      <c r="C495" s="369">
        <v>12</v>
      </c>
      <c r="D495" s="369">
        <v>17</v>
      </c>
      <c r="E495" s="581" t="s">
        <v>511</v>
      </c>
      <c r="F495" s="368" t="s">
        <v>187</v>
      </c>
      <c r="G495" s="629" t="s">
        <v>421</v>
      </c>
      <c r="H495" s="368" t="s">
        <v>192</v>
      </c>
      <c r="I495" s="712" t="s">
        <v>435</v>
      </c>
      <c r="J495" s="976" t="s">
        <v>15</v>
      </c>
      <c r="K495" s="368" t="s">
        <v>13</v>
      </c>
      <c r="L495" s="581" t="str">
        <f t="shared" si="83"/>
        <v>Biocheminiai ir nanotechnologiniai metodai taikomi bionanotechnologijose paskaita, seminaras, tiriamasis darbas     [[doc. A.Kaušaitė-Minkštimienė]]   AChA</v>
      </c>
      <c r="M495" s="581">
        <f t="shared" si="84"/>
        <v>512</v>
      </c>
      <c r="N495" s="368"/>
      <c r="O495" s="368"/>
    </row>
    <row r="496" spans="1:15" ht="12.75">
      <c r="A496" s="434" t="s">
        <v>371</v>
      </c>
      <c r="B496" s="368">
        <v>5</v>
      </c>
      <c r="C496" s="369">
        <v>17</v>
      </c>
      <c r="D496" s="369"/>
      <c r="E496" s="581" t="s">
        <v>63</v>
      </c>
      <c r="F496" s="368"/>
      <c r="G496" s="368"/>
      <c r="H496" s="368"/>
      <c r="I496" s="368"/>
      <c r="J496" s="370"/>
      <c r="K496" s="368"/>
      <c r="L496" s="581" t="str">
        <f t="shared" si="83"/>
        <v>E</v>
      </c>
      <c r="M496" s="581">
        <f t="shared" si="84"/>
        <v>517</v>
      </c>
      <c r="N496" s="368"/>
      <c r="O496" s="368"/>
    </row>
    <row r="497" spans="1:15" ht="12.75">
      <c r="A497" s="434"/>
      <c r="B497" s="368">
        <v>2</v>
      </c>
      <c r="C497" s="369">
        <v>8</v>
      </c>
      <c r="D497" s="369">
        <v>10</v>
      </c>
      <c r="E497" s="581" t="s">
        <v>784</v>
      </c>
      <c r="F497" s="368" t="s">
        <v>792</v>
      </c>
      <c r="G497" s="629" t="s">
        <v>791</v>
      </c>
      <c r="H497" s="368">
        <v>32</v>
      </c>
      <c r="I497" s="368" t="s">
        <v>770</v>
      </c>
      <c r="J497" s="370" t="s">
        <v>20</v>
      </c>
      <c r="K497" s="368" t="s">
        <v>23</v>
      </c>
      <c r="L497" s="581" t="str">
        <f t="shared" si="83"/>
        <v>Masių spektrometrija, paskaita          [[lekt. L. Taujenis]]FChA</v>
      </c>
      <c r="M497" s="581">
        <f t="shared" si="84"/>
        <v>208</v>
      </c>
      <c r="N497" s="368"/>
      <c r="O497" s="368"/>
    </row>
    <row r="498" spans="1:15" ht="12.75">
      <c r="A498" s="434"/>
      <c r="B498" s="368">
        <v>2</v>
      </c>
      <c r="C498" s="369">
        <v>10</v>
      </c>
      <c r="D498" s="369">
        <v>11</v>
      </c>
      <c r="E498" s="581" t="s">
        <v>785</v>
      </c>
      <c r="F498" s="368" t="s">
        <v>792</v>
      </c>
      <c r="G498" s="629" t="s">
        <v>791</v>
      </c>
      <c r="H498" s="368">
        <v>16</v>
      </c>
      <c r="I498" s="368" t="s">
        <v>770</v>
      </c>
      <c r="J498" s="370" t="s">
        <v>20</v>
      </c>
      <c r="K498" s="368" t="s">
        <v>23</v>
      </c>
      <c r="L498" s="581" t="str">
        <f t="shared" si="83"/>
        <v>Masių spektrometrija, seminaras         [[lekt. L. Taujenis]]FChA</v>
      </c>
      <c r="M498" s="581">
        <f t="shared" si="84"/>
        <v>210</v>
      </c>
      <c r="N498" s="368"/>
      <c r="O498" s="368"/>
    </row>
    <row r="499" spans="1:15" ht="12.75">
      <c r="A499" s="434"/>
      <c r="B499" s="368">
        <v>2</v>
      </c>
      <c r="C499" s="369">
        <v>11</v>
      </c>
      <c r="D499" s="867">
        <v>13</v>
      </c>
      <c r="E499" s="581" t="s">
        <v>774</v>
      </c>
      <c r="F499" s="368" t="s">
        <v>792</v>
      </c>
      <c r="G499" s="629" t="s">
        <v>791</v>
      </c>
      <c r="H499" s="368">
        <v>32</v>
      </c>
      <c r="I499" s="368" t="s">
        <v>772</v>
      </c>
      <c r="J499" s="370" t="s">
        <v>20</v>
      </c>
      <c r="K499" s="368" t="s">
        <v>13</v>
      </c>
      <c r="L499" s="581" t="str">
        <f t="shared" si="83"/>
        <v>Biocheminiai analizės metodai farmacijoje, paskaita      [[asist. A. Popov]]FChA</v>
      </c>
      <c r="M499" s="581">
        <f t="shared" si="84"/>
        <v>211</v>
      </c>
      <c r="N499" s="368"/>
      <c r="O499" s="368"/>
    </row>
    <row r="500" spans="1:15" ht="12.75">
      <c r="A500" s="434"/>
      <c r="B500" s="368">
        <v>2</v>
      </c>
      <c r="C500" s="369">
        <v>13</v>
      </c>
      <c r="D500" s="369">
        <v>14</v>
      </c>
      <c r="E500" s="581" t="s">
        <v>775</v>
      </c>
      <c r="F500" s="368" t="s">
        <v>792</v>
      </c>
      <c r="G500" s="629" t="s">
        <v>791</v>
      </c>
      <c r="H500" s="368">
        <v>16</v>
      </c>
      <c r="I500" s="368" t="s">
        <v>772</v>
      </c>
      <c r="J500" s="370" t="s">
        <v>20</v>
      </c>
      <c r="K500" s="368" t="s">
        <v>13</v>
      </c>
      <c r="L500" s="581" t="str">
        <f t="shared" si="83"/>
        <v>Biocheminiai analizės metodai farmacijoje,seminaras         [[asist. A. Popov]]FChA</v>
      </c>
      <c r="M500" s="581">
        <f t="shared" si="84"/>
        <v>213</v>
      </c>
      <c r="N500" s="368"/>
      <c r="O500" s="368"/>
    </row>
    <row r="501" spans="1:15" ht="12.75">
      <c r="A501" s="434"/>
      <c r="B501" s="368">
        <v>2</v>
      </c>
      <c r="C501" s="369">
        <v>14</v>
      </c>
      <c r="D501" s="867" t="s">
        <v>63</v>
      </c>
      <c r="E501" s="581"/>
      <c r="F501" s="368"/>
      <c r="G501" s="604"/>
      <c r="H501" s="368"/>
      <c r="I501" s="368"/>
      <c r="J501" s="370"/>
      <c r="K501" s="368"/>
      <c r="L501" s="581">
        <f>E501&amp;I501&amp;J501</f>
      </c>
      <c r="M501" s="581">
        <f>(B501*100)+C501</f>
        <v>214</v>
      </c>
      <c r="N501" s="368"/>
      <c r="O501" s="368"/>
    </row>
    <row r="502" spans="1:15" ht="12.75">
      <c r="A502" s="434"/>
      <c r="B502" s="368">
        <v>3</v>
      </c>
      <c r="C502" s="369">
        <v>9</v>
      </c>
      <c r="D502" s="867">
        <v>11</v>
      </c>
      <c r="E502" s="581" t="s">
        <v>794</v>
      </c>
      <c r="F502" s="368" t="s">
        <v>792</v>
      </c>
      <c r="G502" s="629" t="s">
        <v>791</v>
      </c>
      <c r="H502" s="368">
        <v>32</v>
      </c>
      <c r="I502" s="368" t="s">
        <v>606</v>
      </c>
      <c r="J502" s="370" t="s">
        <v>793</v>
      </c>
      <c r="K502" s="368" t="s">
        <v>22</v>
      </c>
      <c r="L502" s="581" t="str">
        <f>E502&amp;I502&amp;J502</f>
        <v>Polimerai farmacinėse technologijose, paskaita                  [[asist. A. Bočkuvienė]]  NFTMC</v>
      </c>
      <c r="M502" s="581">
        <f>(B502*100)+C502</f>
        <v>309</v>
      </c>
      <c r="N502" s="368"/>
      <c r="O502" s="368"/>
    </row>
    <row r="503" spans="1:15" ht="12.75">
      <c r="A503" s="434"/>
      <c r="B503" s="368">
        <v>3</v>
      </c>
      <c r="C503" s="369">
        <v>11</v>
      </c>
      <c r="D503" s="867">
        <v>13</v>
      </c>
      <c r="E503" s="581" t="s">
        <v>795</v>
      </c>
      <c r="F503" s="368" t="s">
        <v>792</v>
      </c>
      <c r="G503" s="629" t="s">
        <v>791</v>
      </c>
      <c r="H503" s="368">
        <v>32</v>
      </c>
      <c r="I503" s="368" t="s">
        <v>606</v>
      </c>
      <c r="J503" s="370" t="s">
        <v>793</v>
      </c>
      <c r="K503" s="368" t="s">
        <v>22</v>
      </c>
      <c r="L503" s="581" t="str">
        <f>E503&amp;I503&amp;J503</f>
        <v>Polimerai farmacinėse technologijose, seminaras                  [[asist. A. Bočkuvienė]]  NFTMC</v>
      </c>
      <c r="M503" s="581">
        <f>(B503*100)+C503</f>
        <v>311</v>
      </c>
      <c r="N503" s="368"/>
      <c r="O503" s="368"/>
    </row>
    <row r="504" spans="1:15" ht="12.75">
      <c r="A504" s="434"/>
      <c r="B504" s="368">
        <v>3</v>
      </c>
      <c r="C504" s="369">
        <v>13</v>
      </c>
      <c r="D504" s="369">
        <v>15</v>
      </c>
      <c r="E504" s="581" t="s">
        <v>783</v>
      </c>
      <c r="F504" s="368" t="s">
        <v>792</v>
      </c>
      <c r="G504" s="629" t="s">
        <v>791</v>
      </c>
      <c r="H504" s="368">
        <v>32</v>
      </c>
      <c r="I504" s="368" t="s">
        <v>781</v>
      </c>
      <c r="J504" s="370"/>
      <c r="K504" s="368"/>
      <c r="L504" s="581" t="str">
        <f t="shared" si="83"/>
        <v>Molekulinė biologija, paskaita                            [[prof. E. Sužiedėlienė]]</v>
      </c>
      <c r="M504" s="581">
        <f t="shared" si="84"/>
        <v>313</v>
      </c>
      <c r="N504" s="368"/>
      <c r="O504" s="368"/>
    </row>
    <row r="505" spans="1:15" ht="12.75">
      <c r="A505" s="434"/>
      <c r="B505" s="368">
        <v>3</v>
      </c>
      <c r="C505" s="369">
        <v>15</v>
      </c>
      <c r="D505" s="369">
        <v>17</v>
      </c>
      <c r="E505" s="581" t="s">
        <v>782</v>
      </c>
      <c r="F505" s="368" t="s">
        <v>792</v>
      </c>
      <c r="G505" s="629" t="s">
        <v>791</v>
      </c>
      <c r="H505" s="368">
        <v>16</v>
      </c>
      <c r="I505" s="368" t="s">
        <v>781</v>
      </c>
      <c r="J505" s="370"/>
      <c r="K505" s="368"/>
      <c r="L505" s="581" t="str">
        <f t="shared" si="83"/>
        <v>Molekulinė biologija, 1/2 sav. seminaras                [[prof. E. Sužiedėlienė]]</v>
      </c>
      <c r="M505" s="581">
        <f t="shared" si="84"/>
        <v>315</v>
      </c>
      <c r="N505" s="368"/>
      <c r="O505" s="368"/>
    </row>
    <row r="506" spans="1:15" ht="12.75">
      <c r="A506" s="434"/>
      <c r="B506" s="368">
        <v>3</v>
      </c>
      <c r="C506" s="369">
        <v>17</v>
      </c>
      <c r="D506" s="867" t="s">
        <v>63</v>
      </c>
      <c r="E506" s="581"/>
      <c r="F506" s="368"/>
      <c r="G506" s="368"/>
      <c r="H506" s="368"/>
      <c r="I506" s="368"/>
      <c r="J506" s="370"/>
      <c r="K506" s="368"/>
      <c r="L506" s="581">
        <f t="shared" si="83"/>
      </c>
      <c r="M506" s="581">
        <f t="shared" si="84"/>
        <v>317</v>
      </c>
      <c r="N506" s="368"/>
      <c r="O506" s="368"/>
    </row>
    <row r="507" spans="1:15" ht="12.75">
      <c r="A507" s="434"/>
      <c r="B507" s="368">
        <v>4</v>
      </c>
      <c r="C507" s="369">
        <v>8</v>
      </c>
      <c r="D507" s="867">
        <v>10</v>
      </c>
      <c r="E507" s="581" t="s">
        <v>787</v>
      </c>
      <c r="F507" s="368" t="s">
        <v>792</v>
      </c>
      <c r="G507" s="629" t="s">
        <v>791</v>
      </c>
      <c r="H507" s="368">
        <v>32</v>
      </c>
      <c r="I507" s="368" t="s">
        <v>788</v>
      </c>
      <c r="J507" s="370" t="s">
        <v>15</v>
      </c>
      <c r="K507" s="368" t="s">
        <v>13</v>
      </c>
      <c r="L507" s="581" t="str">
        <f t="shared" si="83"/>
        <v>Chromatografija, paskaita   [[prof. A. Padarauskas]]   AChA</v>
      </c>
      <c r="M507" s="581">
        <f t="shared" si="84"/>
        <v>408</v>
      </c>
      <c r="N507" s="368"/>
      <c r="O507" s="368"/>
    </row>
    <row r="508" spans="1:15" ht="12.75">
      <c r="A508" s="434"/>
      <c r="B508" s="368">
        <v>4</v>
      </c>
      <c r="C508" s="369">
        <v>10</v>
      </c>
      <c r="D508" s="867">
        <v>12</v>
      </c>
      <c r="E508" s="581" t="s">
        <v>790</v>
      </c>
      <c r="F508" s="368" t="s">
        <v>792</v>
      </c>
      <c r="G508" s="629" t="s">
        <v>791</v>
      </c>
      <c r="H508" s="368">
        <v>16</v>
      </c>
      <c r="I508" s="368" t="s">
        <v>789</v>
      </c>
      <c r="J508" s="370" t="s">
        <v>786</v>
      </c>
      <c r="K508" s="368" t="s">
        <v>13</v>
      </c>
      <c r="L508" s="581" t="str">
        <f t="shared" si="83"/>
        <v>Chromatografija, 1/2 sav. laboratoriniai darbai   [[asist. A. Žilionis]]   AChAL</v>
      </c>
      <c r="M508" s="581">
        <f t="shared" si="84"/>
        <v>410</v>
      </c>
      <c r="N508" s="368"/>
      <c r="O508" s="368"/>
    </row>
    <row r="509" spans="1:15" ht="12.75">
      <c r="A509" s="434"/>
      <c r="B509" s="368">
        <v>4</v>
      </c>
      <c r="C509" s="369">
        <v>12</v>
      </c>
      <c r="D509" s="867">
        <v>14</v>
      </c>
      <c r="E509" s="581" t="s">
        <v>796</v>
      </c>
      <c r="F509" s="368" t="s">
        <v>792</v>
      </c>
      <c r="G509" s="629" t="s">
        <v>791</v>
      </c>
      <c r="H509" s="368">
        <v>32</v>
      </c>
      <c r="I509" s="368" t="s">
        <v>798</v>
      </c>
      <c r="J509" s="370" t="s">
        <v>117</v>
      </c>
      <c r="K509" s="368" t="s">
        <v>236</v>
      </c>
      <c r="L509" s="581" t="str">
        <f>E509&amp;I509&amp;J509</f>
        <v>Medicininės neorganinės medžiagos, paskaita[[asist. J. Gaidukevič, asist. A. Laurikėnas]]ASA</v>
      </c>
      <c r="M509" s="581">
        <f>(B509*100)+C509</f>
        <v>412</v>
      </c>
      <c r="N509" s="368"/>
      <c r="O509" s="368"/>
    </row>
    <row r="510" spans="1:15" ht="12.75">
      <c r="A510" s="434"/>
      <c r="B510" s="368">
        <v>4</v>
      </c>
      <c r="C510" s="369">
        <v>14</v>
      </c>
      <c r="D510" s="867">
        <v>16</v>
      </c>
      <c r="E510" s="581" t="s">
        <v>797</v>
      </c>
      <c r="F510" s="368" t="s">
        <v>792</v>
      </c>
      <c r="G510" s="629" t="s">
        <v>791</v>
      </c>
      <c r="H510" s="368">
        <v>32</v>
      </c>
      <c r="I510" s="368" t="s">
        <v>798</v>
      </c>
      <c r="J510" s="370" t="s">
        <v>117</v>
      </c>
      <c r="K510" s="368" t="s">
        <v>236</v>
      </c>
      <c r="L510" s="581" t="str">
        <f>E510&amp;I510&amp;J510</f>
        <v>Medicininės neorganinės medžiagos, seminaras[[asist. J. Gaidukevič, asist. A. Laurikėnas]]ASA</v>
      </c>
      <c r="M510" s="581">
        <f>(B510*100)+C510</f>
        <v>414</v>
      </c>
      <c r="N510" s="368"/>
      <c r="O510" s="368"/>
    </row>
    <row r="511" spans="1:15" ht="12.75">
      <c r="A511" s="434"/>
      <c r="B511" s="368">
        <v>4</v>
      </c>
      <c r="C511" s="369">
        <v>16</v>
      </c>
      <c r="D511" s="867" t="s">
        <v>63</v>
      </c>
      <c r="E511" s="581"/>
      <c r="F511" s="368"/>
      <c r="G511" s="368"/>
      <c r="H511" s="368"/>
      <c r="I511" s="368"/>
      <c r="J511" s="370"/>
      <c r="K511" s="368"/>
      <c r="L511" s="581">
        <f t="shared" si="83"/>
      </c>
      <c r="M511" s="581">
        <f t="shared" si="84"/>
        <v>416</v>
      </c>
      <c r="N511" s="368"/>
      <c r="O511" s="368"/>
    </row>
    <row r="512" spans="1:15" ht="12.75">
      <c r="A512" s="368"/>
      <c r="B512" s="368">
        <v>1</v>
      </c>
      <c r="C512" s="369">
        <v>8</v>
      </c>
      <c r="D512" s="369"/>
      <c r="E512" s="561" t="s">
        <v>30</v>
      </c>
      <c r="F512" s="368" t="s">
        <v>40</v>
      </c>
      <c r="G512" s="368" t="s">
        <v>31</v>
      </c>
      <c r="H512" s="368">
        <v>128</v>
      </c>
      <c r="I512" s="368"/>
      <c r="J512" s="370"/>
      <c r="K512" s="368"/>
      <c r="L512" s="561" t="str">
        <f>E513&amp;I513&amp;J513</f>
        <v>Baigiamasis darbas  </v>
      </c>
      <c r="M512" s="561">
        <f>(B513*100)+C513</f>
        <v>208</v>
      </c>
      <c r="N512" s="368"/>
      <c r="O512" s="368"/>
    </row>
    <row r="513" spans="1:15" ht="12.75">
      <c r="A513" s="368"/>
      <c r="B513" s="368">
        <v>2</v>
      </c>
      <c r="C513" s="369">
        <v>8</v>
      </c>
      <c r="D513" s="369">
        <v>16</v>
      </c>
      <c r="E513" s="561" t="s">
        <v>30</v>
      </c>
      <c r="F513" s="368" t="s">
        <v>40</v>
      </c>
      <c r="G513" s="368" t="s">
        <v>31</v>
      </c>
      <c r="H513" s="368">
        <v>128</v>
      </c>
      <c r="I513" s="368"/>
      <c r="J513" s="370"/>
      <c r="K513" s="368"/>
      <c r="L513" s="561" t="str">
        <f>E514&amp;I514&amp;J514</f>
        <v>Baigiamasis darbas  </v>
      </c>
      <c r="M513" s="561">
        <f>(B514*100)+C514</f>
        <v>308</v>
      </c>
      <c r="N513" s="368"/>
      <c r="O513" s="368"/>
    </row>
    <row r="514" spans="1:15" ht="12.75">
      <c r="A514" s="368"/>
      <c r="B514" s="368">
        <v>3</v>
      </c>
      <c r="C514" s="369">
        <v>8</v>
      </c>
      <c r="D514" s="369">
        <v>16</v>
      </c>
      <c r="E514" s="561" t="s">
        <v>30</v>
      </c>
      <c r="F514" s="368" t="s">
        <v>40</v>
      </c>
      <c r="G514" s="368" t="s">
        <v>31</v>
      </c>
      <c r="H514" s="368">
        <v>128</v>
      </c>
      <c r="I514" s="368"/>
      <c r="J514" s="370"/>
      <c r="K514" s="368"/>
      <c r="L514" s="561" t="str">
        <f>E515&amp;I515&amp;J515</f>
        <v>Baigiamasis darbas  </v>
      </c>
      <c r="M514" s="561">
        <f>(B515*100)+C515</f>
        <v>408</v>
      </c>
      <c r="N514" s="368"/>
      <c r="O514" s="368"/>
    </row>
    <row r="515" spans="1:15" ht="12.75">
      <c r="A515" s="368"/>
      <c r="B515" s="368">
        <v>4</v>
      </c>
      <c r="C515" s="369">
        <v>8</v>
      </c>
      <c r="D515" s="369">
        <v>16</v>
      </c>
      <c r="E515" s="561" t="s">
        <v>30</v>
      </c>
      <c r="F515" s="368" t="s">
        <v>40</v>
      </c>
      <c r="G515" s="368" t="s">
        <v>31</v>
      </c>
      <c r="H515" s="368">
        <v>128</v>
      </c>
      <c r="I515" s="368"/>
      <c r="J515" s="370"/>
      <c r="K515" s="368"/>
      <c r="L515" s="561" t="str">
        <f>E516&amp;I516&amp;J516</f>
        <v>Baigiamasis darbas  </v>
      </c>
      <c r="M515" s="561">
        <f>(B516*100)+C516</f>
        <v>508</v>
      </c>
      <c r="N515" s="368"/>
      <c r="O515" s="368"/>
    </row>
    <row r="516" spans="1:15" ht="12.75">
      <c r="A516" s="368"/>
      <c r="B516" s="368">
        <v>5</v>
      </c>
      <c r="C516" s="369">
        <v>8</v>
      </c>
      <c r="D516" s="369">
        <v>16</v>
      </c>
      <c r="E516" s="561" t="s">
        <v>30</v>
      </c>
      <c r="F516" s="368" t="s">
        <v>40</v>
      </c>
      <c r="G516" s="368" t="s">
        <v>31</v>
      </c>
      <c r="H516" s="368">
        <v>128</v>
      </c>
      <c r="I516" s="368"/>
      <c r="J516" s="370"/>
      <c r="K516" s="368" t="s">
        <v>236</v>
      </c>
      <c r="L516" s="522" t="str">
        <f aca="true" t="shared" si="85" ref="L516:L540">E517&amp;I517&amp;J517</f>
        <v>Baigiamasis darbas  </v>
      </c>
      <c r="M516" s="522">
        <f aca="true" t="shared" si="86" ref="M516:M540">(B517*100)+C517</f>
        <v>108</v>
      </c>
      <c r="N516" s="368"/>
      <c r="O516" s="368"/>
    </row>
    <row r="517" spans="1:15" ht="12.75">
      <c r="A517" s="368"/>
      <c r="B517" s="368">
        <v>1</v>
      </c>
      <c r="C517" s="369">
        <v>8</v>
      </c>
      <c r="D517" s="369">
        <v>16</v>
      </c>
      <c r="E517" s="522" t="s">
        <v>30</v>
      </c>
      <c r="F517" s="368" t="s">
        <v>40</v>
      </c>
      <c r="G517" s="368" t="s">
        <v>33</v>
      </c>
      <c r="H517" s="368">
        <v>128</v>
      </c>
      <c r="I517" s="368"/>
      <c r="J517" s="370"/>
      <c r="K517" s="368" t="s">
        <v>236</v>
      </c>
      <c r="L517" s="522" t="str">
        <f t="shared" si="85"/>
        <v>Baigiamasis darbas  </v>
      </c>
      <c r="M517" s="522">
        <f t="shared" si="86"/>
        <v>208</v>
      </c>
      <c r="N517" s="368"/>
      <c r="O517" s="368"/>
    </row>
    <row r="518" spans="1:15" ht="12.75">
      <c r="A518" s="368"/>
      <c r="B518" s="368">
        <v>2</v>
      </c>
      <c r="C518" s="369">
        <v>8</v>
      </c>
      <c r="D518" s="369">
        <v>16</v>
      </c>
      <c r="E518" s="522" t="s">
        <v>30</v>
      </c>
      <c r="F518" s="368" t="s">
        <v>40</v>
      </c>
      <c r="G518" s="368" t="s">
        <v>33</v>
      </c>
      <c r="H518" s="368">
        <v>128</v>
      </c>
      <c r="I518" s="368"/>
      <c r="J518" s="370"/>
      <c r="K518" s="368" t="s">
        <v>236</v>
      </c>
      <c r="L518" s="522" t="str">
        <f t="shared" si="85"/>
        <v>Baigiamasis darbas  </v>
      </c>
      <c r="M518" s="522">
        <f t="shared" si="86"/>
        <v>308</v>
      </c>
      <c r="N518" s="368"/>
      <c r="O518" s="368"/>
    </row>
    <row r="519" spans="1:15" ht="12.75">
      <c r="A519" s="368"/>
      <c r="B519" s="368">
        <v>3</v>
      </c>
      <c r="C519" s="369">
        <v>8</v>
      </c>
      <c r="D519" s="369">
        <v>16</v>
      </c>
      <c r="E519" s="522" t="s">
        <v>30</v>
      </c>
      <c r="F519" s="368" t="s">
        <v>40</v>
      </c>
      <c r="G519" s="368" t="s">
        <v>33</v>
      </c>
      <c r="H519" s="368">
        <v>128</v>
      </c>
      <c r="I519" s="368"/>
      <c r="J519" s="370"/>
      <c r="K519" s="368" t="s">
        <v>236</v>
      </c>
      <c r="L519" s="522" t="str">
        <f t="shared" si="85"/>
        <v>Baigiamasis darbas  </v>
      </c>
      <c r="M519" s="522">
        <f t="shared" si="86"/>
        <v>408</v>
      </c>
      <c r="N519" s="368"/>
      <c r="O519" s="368"/>
    </row>
    <row r="520" spans="1:15" ht="12.75">
      <c r="A520" s="368"/>
      <c r="B520" s="368">
        <v>4</v>
      </c>
      <c r="C520" s="369">
        <v>8</v>
      </c>
      <c r="D520" s="369">
        <v>16</v>
      </c>
      <c r="E520" s="522" t="s">
        <v>30</v>
      </c>
      <c r="F520" s="368" t="s">
        <v>40</v>
      </c>
      <c r="G520" s="368" t="s">
        <v>33</v>
      </c>
      <c r="H520" s="368">
        <v>128</v>
      </c>
      <c r="I520" s="368"/>
      <c r="J520" s="370"/>
      <c r="K520" s="368" t="s">
        <v>236</v>
      </c>
      <c r="L520" s="522" t="str">
        <f t="shared" si="85"/>
        <v>Baigiamasis darbas  </v>
      </c>
      <c r="M520" s="522">
        <f t="shared" si="86"/>
        <v>508</v>
      </c>
      <c r="N520" s="368"/>
      <c r="O520" s="368"/>
    </row>
    <row r="521" spans="1:15" ht="12.75">
      <c r="A521" s="368"/>
      <c r="B521" s="368">
        <v>5</v>
      </c>
      <c r="C521" s="369">
        <v>8</v>
      </c>
      <c r="D521" s="369">
        <v>16</v>
      </c>
      <c r="E521" s="522" t="s">
        <v>30</v>
      </c>
      <c r="F521" s="368" t="s">
        <v>40</v>
      </c>
      <c r="G521" s="368" t="s">
        <v>33</v>
      </c>
      <c r="H521" s="368">
        <v>128</v>
      </c>
      <c r="I521" s="368"/>
      <c r="J521" s="370"/>
      <c r="K521" s="368"/>
      <c r="L521" s="548" t="str">
        <f t="shared" si="85"/>
        <v>Baigiamasis darbas  </v>
      </c>
      <c r="M521" s="548">
        <f t="shared" si="86"/>
        <v>108</v>
      </c>
      <c r="N521" s="368"/>
      <c r="O521" s="368"/>
    </row>
    <row r="522" spans="1:15" ht="12.75">
      <c r="A522" s="368"/>
      <c r="B522" s="368">
        <v>1</v>
      </c>
      <c r="C522" s="369">
        <v>8</v>
      </c>
      <c r="D522" s="369">
        <v>16</v>
      </c>
      <c r="E522" s="548" t="s">
        <v>30</v>
      </c>
      <c r="F522" s="368" t="s">
        <v>40</v>
      </c>
      <c r="G522" s="368" t="s">
        <v>34</v>
      </c>
      <c r="H522" s="368">
        <v>128</v>
      </c>
      <c r="I522" s="368"/>
      <c r="J522" s="370"/>
      <c r="K522" s="368"/>
      <c r="L522" s="548" t="str">
        <f t="shared" si="85"/>
        <v>Baigiamasis darbas  </v>
      </c>
      <c r="M522" s="548">
        <f t="shared" si="86"/>
        <v>209</v>
      </c>
      <c r="N522" s="368"/>
      <c r="O522" s="368"/>
    </row>
    <row r="523" spans="1:15" ht="12.75">
      <c r="A523" s="368"/>
      <c r="B523" s="368">
        <v>2</v>
      </c>
      <c r="C523" s="369">
        <v>9</v>
      </c>
      <c r="D523" s="369">
        <v>14</v>
      </c>
      <c r="E523" s="548" t="s">
        <v>30</v>
      </c>
      <c r="F523" s="368" t="s">
        <v>40</v>
      </c>
      <c r="G523" s="368" t="s">
        <v>34</v>
      </c>
      <c r="H523" s="368">
        <v>128</v>
      </c>
      <c r="I523" s="368"/>
      <c r="J523" s="370"/>
      <c r="K523" s="368"/>
      <c r="L523" s="548" t="str">
        <f t="shared" si="85"/>
        <v>Baigiamasis darbas  </v>
      </c>
      <c r="M523" s="548">
        <f t="shared" si="86"/>
        <v>308</v>
      </c>
      <c r="N523" s="368"/>
      <c r="O523" s="368"/>
    </row>
    <row r="524" spans="1:15" ht="12.75">
      <c r="A524" s="368"/>
      <c r="B524" s="368">
        <v>3</v>
      </c>
      <c r="C524" s="369">
        <v>8</v>
      </c>
      <c r="D524" s="369">
        <v>16</v>
      </c>
      <c r="E524" s="548" t="s">
        <v>30</v>
      </c>
      <c r="F524" s="368" t="s">
        <v>40</v>
      </c>
      <c r="G524" s="368" t="s">
        <v>34</v>
      </c>
      <c r="H524" s="368">
        <v>128</v>
      </c>
      <c r="I524" s="368"/>
      <c r="J524" s="370"/>
      <c r="K524" s="368"/>
      <c r="L524" s="548" t="str">
        <f t="shared" si="85"/>
        <v>Baigiamasis darbas  </v>
      </c>
      <c r="M524" s="548">
        <f t="shared" si="86"/>
        <v>408</v>
      </c>
      <c r="N524" s="368"/>
      <c r="O524" s="368"/>
    </row>
    <row r="525" spans="1:15" ht="12.75">
      <c r="A525" s="368"/>
      <c r="B525" s="368">
        <v>4</v>
      </c>
      <c r="C525" s="369">
        <v>8</v>
      </c>
      <c r="D525" s="369">
        <v>16</v>
      </c>
      <c r="E525" s="548" t="s">
        <v>30</v>
      </c>
      <c r="F525" s="368" t="s">
        <v>40</v>
      </c>
      <c r="G525" s="368" t="s">
        <v>34</v>
      </c>
      <c r="H525" s="368">
        <v>128</v>
      </c>
      <c r="I525" s="368"/>
      <c r="J525" s="370"/>
      <c r="K525" s="368"/>
      <c r="L525" s="548" t="str">
        <f t="shared" si="85"/>
        <v>Baigiamasis darbas  </v>
      </c>
      <c r="M525" s="548">
        <f t="shared" si="86"/>
        <v>508</v>
      </c>
      <c r="N525" s="368"/>
      <c r="O525" s="368"/>
    </row>
    <row r="526" spans="1:15" ht="12.75">
      <c r="A526" s="368"/>
      <c r="B526" s="368">
        <v>5</v>
      </c>
      <c r="C526" s="369">
        <v>8</v>
      </c>
      <c r="D526" s="369">
        <v>16</v>
      </c>
      <c r="E526" s="548" t="s">
        <v>30</v>
      </c>
      <c r="F526" s="368" t="s">
        <v>40</v>
      </c>
      <c r="G526" s="368" t="s">
        <v>34</v>
      </c>
      <c r="H526" s="368">
        <v>128</v>
      </c>
      <c r="I526" s="368"/>
      <c r="J526" s="370"/>
      <c r="K526" s="368"/>
      <c r="L526" s="587" t="str">
        <f t="shared" si="85"/>
        <v>Baigiamasis darbas  </v>
      </c>
      <c r="M526" s="587">
        <f t="shared" si="86"/>
        <v>108</v>
      </c>
      <c r="N526" s="368"/>
      <c r="O526" s="368"/>
    </row>
    <row r="527" spans="1:15" ht="12.75">
      <c r="A527" s="368"/>
      <c r="B527" s="368">
        <v>1</v>
      </c>
      <c r="C527" s="369">
        <v>8</v>
      </c>
      <c r="D527" s="369">
        <v>16</v>
      </c>
      <c r="E527" s="368" t="s">
        <v>30</v>
      </c>
      <c r="F527" s="368" t="s">
        <v>40</v>
      </c>
      <c r="G527" s="368" t="s">
        <v>35</v>
      </c>
      <c r="H527" s="368">
        <v>128</v>
      </c>
      <c r="I527" s="368"/>
      <c r="J527" s="370"/>
      <c r="K527" s="368" t="s">
        <v>23</v>
      </c>
      <c r="L527" s="587" t="str">
        <f t="shared" si="85"/>
        <v>Baigiamasis darbas  </v>
      </c>
      <c r="M527" s="587">
        <f t="shared" si="86"/>
        <v>208</v>
      </c>
      <c r="N527" s="368"/>
      <c r="O527" s="368"/>
    </row>
    <row r="528" spans="1:15" ht="12.75">
      <c r="A528" s="368"/>
      <c r="B528" s="368">
        <v>2</v>
      </c>
      <c r="C528" s="369">
        <v>8</v>
      </c>
      <c r="D528" s="369">
        <v>16</v>
      </c>
      <c r="E528" s="368" t="s">
        <v>30</v>
      </c>
      <c r="F528" s="368" t="s">
        <v>40</v>
      </c>
      <c r="G528" s="368" t="s">
        <v>35</v>
      </c>
      <c r="H528" s="368">
        <v>128</v>
      </c>
      <c r="I528" s="368"/>
      <c r="J528" s="370"/>
      <c r="K528" s="368" t="s">
        <v>23</v>
      </c>
      <c r="L528" s="587" t="str">
        <f t="shared" si="85"/>
        <v>Baigiamasis darbas  </v>
      </c>
      <c r="M528" s="587">
        <f t="shared" si="86"/>
        <v>308</v>
      </c>
      <c r="N528" s="368"/>
      <c r="O528" s="368"/>
    </row>
    <row r="529" spans="1:15" ht="12.75">
      <c r="A529" s="368"/>
      <c r="B529" s="368">
        <v>3</v>
      </c>
      <c r="C529" s="369">
        <v>8</v>
      </c>
      <c r="D529" s="369">
        <v>16</v>
      </c>
      <c r="E529" s="368" t="s">
        <v>30</v>
      </c>
      <c r="F529" s="368" t="s">
        <v>40</v>
      </c>
      <c r="G529" s="368" t="s">
        <v>35</v>
      </c>
      <c r="H529" s="368">
        <v>128</v>
      </c>
      <c r="I529" s="368"/>
      <c r="J529" s="370"/>
      <c r="K529" s="368" t="s">
        <v>23</v>
      </c>
      <c r="L529" s="587" t="str">
        <f t="shared" si="85"/>
        <v>Baigiamasis darbas  </v>
      </c>
      <c r="M529" s="587">
        <f t="shared" si="86"/>
        <v>408</v>
      </c>
      <c r="N529" s="368"/>
      <c r="O529" s="368"/>
    </row>
    <row r="530" spans="1:15" ht="12.75">
      <c r="A530" s="368"/>
      <c r="B530" s="368">
        <v>4</v>
      </c>
      <c r="C530" s="369">
        <v>8</v>
      </c>
      <c r="D530" s="369">
        <v>16</v>
      </c>
      <c r="E530" s="368" t="s">
        <v>30</v>
      </c>
      <c r="F530" s="368" t="s">
        <v>40</v>
      </c>
      <c r="G530" s="368" t="s">
        <v>35</v>
      </c>
      <c r="H530" s="368">
        <v>128</v>
      </c>
      <c r="I530" s="368"/>
      <c r="J530" s="370"/>
      <c r="K530" s="368" t="s">
        <v>23</v>
      </c>
      <c r="L530" s="587" t="str">
        <f t="shared" si="85"/>
        <v>Baigiamasis darbas  </v>
      </c>
      <c r="M530" s="587">
        <f t="shared" si="86"/>
        <v>508</v>
      </c>
      <c r="N530" s="368"/>
      <c r="O530" s="368"/>
    </row>
    <row r="531" spans="1:15" ht="12.75">
      <c r="A531" s="368"/>
      <c r="B531" s="368">
        <v>5</v>
      </c>
      <c r="C531" s="369">
        <v>8</v>
      </c>
      <c r="D531" s="369">
        <v>16</v>
      </c>
      <c r="E531" s="587" t="s">
        <v>30</v>
      </c>
      <c r="F531" s="368" t="s">
        <v>40</v>
      </c>
      <c r="G531" s="368" t="s">
        <v>35</v>
      </c>
      <c r="H531" s="368">
        <v>128</v>
      </c>
      <c r="I531" s="368"/>
      <c r="J531" s="370"/>
      <c r="K531" s="368" t="s">
        <v>22</v>
      </c>
      <c r="L531" s="561" t="str">
        <f t="shared" si="85"/>
        <v>Baigiamasis darbas  </v>
      </c>
      <c r="M531" s="561">
        <f t="shared" si="86"/>
        <v>108</v>
      </c>
      <c r="N531" s="368"/>
      <c r="O531" s="368"/>
    </row>
    <row r="532" spans="1:15" ht="12.75">
      <c r="A532" s="368"/>
      <c r="B532" s="368">
        <v>1</v>
      </c>
      <c r="C532" s="369">
        <v>8</v>
      </c>
      <c r="D532" s="369">
        <v>16</v>
      </c>
      <c r="E532" s="561" t="s">
        <v>30</v>
      </c>
      <c r="F532" s="368" t="s">
        <v>40</v>
      </c>
      <c r="G532" s="368" t="s">
        <v>36</v>
      </c>
      <c r="H532" s="368">
        <v>128</v>
      </c>
      <c r="I532" s="368"/>
      <c r="J532" s="370"/>
      <c r="K532" s="368" t="s">
        <v>22</v>
      </c>
      <c r="L532" s="561" t="str">
        <f t="shared" si="85"/>
        <v>Baigiamasis darbas  </v>
      </c>
      <c r="M532" s="561">
        <f t="shared" si="86"/>
        <v>208</v>
      </c>
      <c r="N532" s="368"/>
      <c r="O532" s="368"/>
    </row>
    <row r="533" spans="1:15" ht="12.75">
      <c r="A533" s="368"/>
      <c r="B533" s="368">
        <v>2</v>
      </c>
      <c r="C533" s="369">
        <v>8</v>
      </c>
      <c r="D533" s="369">
        <v>16</v>
      </c>
      <c r="E533" s="561" t="s">
        <v>30</v>
      </c>
      <c r="F533" s="368" t="s">
        <v>40</v>
      </c>
      <c r="G533" s="368" t="s">
        <v>36</v>
      </c>
      <c r="H533" s="368">
        <v>128</v>
      </c>
      <c r="I533" s="368"/>
      <c r="J533" s="370"/>
      <c r="K533" s="368" t="s">
        <v>22</v>
      </c>
      <c r="L533" s="561" t="str">
        <f t="shared" si="85"/>
        <v>Baigiamasis darbas  </v>
      </c>
      <c r="M533" s="561">
        <f t="shared" si="86"/>
        <v>308</v>
      </c>
      <c r="N533" s="368"/>
      <c r="O533" s="368"/>
    </row>
    <row r="534" spans="1:15" ht="12.75">
      <c r="A534" s="368"/>
      <c r="B534" s="368">
        <v>3</v>
      </c>
      <c r="C534" s="369">
        <v>8</v>
      </c>
      <c r="D534" s="369">
        <v>16</v>
      </c>
      <c r="E534" s="561" t="s">
        <v>30</v>
      </c>
      <c r="F534" s="368" t="s">
        <v>40</v>
      </c>
      <c r="G534" s="368" t="s">
        <v>36</v>
      </c>
      <c r="H534" s="368">
        <v>128</v>
      </c>
      <c r="I534" s="368"/>
      <c r="J534" s="370"/>
      <c r="K534" s="368" t="s">
        <v>22</v>
      </c>
      <c r="L534" s="561" t="str">
        <f t="shared" si="85"/>
        <v>Baigiamasis darbas  </v>
      </c>
      <c r="M534" s="561">
        <f t="shared" si="86"/>
        <v>408</v>
      </c>
      <c r="N534" s="368"/>
      <c r="O534" s="368"/>
    </row>
    <row r="535" spans="1:15" ht="12.75">
      <c r="A535" s="368"/>
      <c r="B535" s="368">
        <v>4</v>
      </c>
      <c r="C535" s="369">
        <v>8</v>
      </c>
      <c r="D535" s="369">
        <v>16</v>
      </c>
      <c r="E535" s="561" t="s">
        <v>30</v>
      </c>
      <c r="F535" s="368" t="s">
        <v>40</v>
      </c>
      <c r="G535" s="368" t="s">
        <v>36</v>
      </c>
      <c r="H535" s="368">
        <v>128</v>
      </c>
      <c r="I535" s="368"/>
      <c r="J535" s="370"/>
      <c r="K535" s="368" t="s">
        <v>22</v>
      </c>
      <c r="L535" s="561" t="str">
        <f t="shared" si="85"/>
        <v>Baigiamasis darbas  </v>
      </c>
      <c r="M535" s="561">
        <f t="shared" si="86"/>
        <v>508</v>
      </c>
      <c r="N535" s="368"/>
      <c r="O535" s="368"/>
    </row>
    <row r="536" spans="1:15" ht="12.75">
      <c r="A536" s="368"/>
      <c r="B536" s="368">
        <v>5</v>
      </c>
      <c r="C536" s="369">
        <v>8</v>
      </c>
      <c r="D536" s="369">
        <v>16</v>
      </c>
      <c r="E536" s="561" t="s">
        <v>30</v>
      </c>
      <c r="F536" s="368" t="s">
        <v>40</v>
      </c>
      <c r="G536" s="368" t="s">
        <v>36</v>
      </c>
      <c r="H536" s="368">
        <v>128</v>
      </c>
      <c r="I536" s="368"/>
      <c r="J536" s="370"/>
      <c r="K536" s="368" t="s">
        <v>27</v>
      </c>
      <c r="L536" s="440" t="str">
        <f t="shared" si="85"/>
        <v>Baigiamasis darbas  </v>
      </c>
      <c r="M536" s="440">
        <f t="shared" si="86"/>
        <v>108</v>
      </c>
      <c r="N536" s="368"/>
      <c r="O536" s="368"/>
    </row>
    <row r="537" spans="1:15" ht="12.75">
      <c r="A537" s="368"/>
      <c r="B537" s="368">
        <v>1</v>
      </c>
      <c r="C537" s="369">
        <v>8</v>
      </c>
      <c r="D537" s="369">
        <v>16</v>
      </c>
      <c r="E537" s="440" t="s">
        <v>30</v>
      </c>
      <c r="F537" s="368" t="s">
        <v>40</v>
      </c>
      <c r="G537" s="368" t="s">
        <v>21</v>
      </c>
      <c r="H537" s="368">
        <v>128</v>
      </c>
      <c r="I537" s="368"/>
      <c r="J537" s="370"/>
      <c r="K537" s="368" t="s">
        <v>27</v>
      </c>
      <c r="L537" s="440" t="str">
        <f t="shared" si="85"/>
        <v>Baigiamasis darbas  </v>
      </c>
      <c r="M537" s="440">
        <f t="shared" si="86"/>
        <v>208</v>
      </c>
      <c r="N537" s="368"/>
      <c r="O537" s="368"/>
    </row>
    <row r="538" spans="1:15" ht="12.75">
      <c r="A538" s="368"/>
      <c r="B538" s="368">
        <v>2</v>
      </c>
      <c r="C538" s="369">
        <v>8</v>
      </c>
      <c r="D538" s="369">
        <v>16</v>
      </c>
      <c r="E538" s="440" t="s">
        <v>30</v>
      </c>
      <c r="F538" s="368" t="s">
        <v>40</v>
      </c>
      <c r="G538" s="368" t="s">
        <v>21</v>
      </c>
      <c r="H538" s="368">
        <v>128</v>
      </c>
      <c r="I538" s="368"/>
      <c r="J538" s="370"/>
      <c r="K538" s="368" t="s">
        <v>27</v>
      </c>
      <c r="L538" s="440" t="str">
        <f t="shared" si="85"/>
        <v>Baigiamasis darbas  </v>
      </c>
      <c r="M538" s="440">
        <f t="shared" si="86"/>
        <v>308</v>
      </c>
      <c r="N538" s="368"/>
      <c r="O538" s="368"/>
    </row>
    <row r="539" spans="1:15" ht="12.75">
      <c r="A539" s="368"/>
      <c r="B539" s="368">
        <v>3</v>
      </c>
      <c r="C539" s="369">
        <v>8</v>
      </c>
      <c r="D539" s="369">
        <v>16</v>
      </c>
      <c r="E539" s="440" t="s">
        <v>30</v>
      </c>
      <c r="F539" s="368" t="s">
        <v>40</v>
      </c>
      <c r="G539" s="368" t="s">
        <v>21</v>
      </c>
      <c r="H539" s="368">
        <v>128</v>
      </c>
      <c r="I539" s="368"/>
      <c r="J539" s="370"/>
      <c r="K539" s="368" t="s">
        <v>27</v>
      </c>
      <c r="L539" s="440" t="str">
        <f t="shared" si="85"/>
        <v>Baigiamasis darbas  </v>
      </c>
      <c r="M539" s="440">
        <f t="shared" si="86"/>
        <v>408</v>
      </c>
      <c r="N539" s="368"/>
      <c r="O539" s="368"/>
    </row>
    <row r="540" spans="1:15" ht="12.75">
      <c r="A540" s="368"/>
      <c r="B540" s="368">
        <v>4</v>
      </c>
      <c r="C540" s="369">
        <v>8</v>
      </c>
      <c r="D540" s="369">
        <v>16</v>
      </c>
      <c r="E540" s="440" t="s">
        <v>30</v>
      </c>
      <c r="F540" s="368" t="s">
        <v>40</v>
      </c>
      <c r="G540" s="368" t="s">
        <v>21</v>
      </c>
      <c r="H540" s="368">
        <v>128</v>
      </c>
      <c r="I540" s="368"/>
      <c r="J540" s="370"/>
      <c r="K540" s="368" t="s">
        <v>27</v>
      </c>
      <c r="L540" s="440" t="str">
        <f t="shared" si="85"/>
        <v>Baigiamasis darbas  </v>
      </c>
      <c r="M540" s="440">
        <f t="shared" si="86"/>
        <v>508</v>
      </c>
      <c r="N540" s="368"/>
      <c r="O540" s="368"/>
    </row>
    <row r="541" spans="1:15" ht="12.75">
      <c r="A541" s="368"/>
      <c r="B541" s="368">
        <v>5</v>
      </c>
      <c r="C541" s="369">
        <v>8</v>
      </c>
      <c r="D541" s="369">
        <v>16</v>
      </c>
      <c r="E541" s="440" t="s">
        <v>30</v>
      </c>
      <c r="F541" s="368" t="s">
        <v>40</v>
      </c>
      <c r="G541" s="368" t="s">
        <v>21</v>
      </c>
      <c r="H541" s="368">
        <v>128</v>
      </c>
      <c r="I541" s="368"/>
      <c r="J541" s="370"/>
      <c r="K541" s="368"/>
      <c r="L541" s="368"/>
      <c r="M541" s="368"/>
      <c r="N541" s="368"/>
      <c r="O541" s="368"/>
    </row>
    <row r="542" spans="1:15" ht="12.75">
      <c r="A542" s="368"/>
      <c r="B542" s="368">
        <v>2</v>
      </c>
      <c r="C542" s="369">
        <v>12</v>
      </c>
      <c r="D542" s="369">
        <v>16</v>
      </c>
      <c r="E542" s="368" t="s">
        <v>41</v>
      </c>
      <c r="F542" s="368" t="s">
        <v>42</v>
      </c>
      <c r="G542" s="368"/>
      <c r="H542" s="368"/>
      <c r="I542" s="368" t="s">
        <v>43</v>
      </c>
      <c r="J542" s="554"/>
      <c r="K542" s="368"/>
      <c r="L542" s="368"/>
      <c r="M542" s="368"/>
      <c r="N542" s="368"/>
      <c r="O542" s="368"/>
    </row>
    <row r="543" spans="1:15" ht="12.75">
      <c r="A543" s="368" t="s">
        <v>82</v>
      </c>
      <c r="B543" s="368">
        <v>4</v>
      </c>
      <c r="C543" s="369">
        <v>12</v>
      </c>
      <c r="D543" s="369">
        <v>15</v>
      </c>
      <c r="E543" s="368" t="s">
        <v>41</v>
      </c>
      <c r="F543" s="368" t="s">
        <v>42</v>
      </c>
      <c r="G543" s="368"/>
      <c r="H543" s="368"/>
      <c r="I543" s="368" t="s">
        <v>43</v>
      </c>
      <c r="J543" s="370"/>
      <c r="K543" s="368" t="s">
        <v>23</v>
      </c>
      <c r="L543" s="368"/>
      <c r="M543" s="368"/>
      <c r="N543" s="368"/>
      <c r="O543" s="368"/>
    </row>
    <row r="544" spans="1:15" ht="12.75">
      <c r="A544" s="368" t="s">
        <v>82</v>
      </c>
      <c r="B544" s="368">
        <v>2</v>
      </c>
      <c r="C544" s="369">
        <v>16</v>
      </c>
      <c r="D544" s="369">
        <v>18</v>
      </c>
      <c r="E544" s="368" t="s">
        <v>378</v>
      </c>
      <c r="F544" s="368" t="s">
        <v>42</v>
      </c>
      <c r="G544" s="368">
        <v>32</v>
      </c>
      <c r="H544" s="368"/>
      <c r="I544" s="368" t="s">
        <v>379</v>
      </c>
      <c r="J544" s="370"/>
      <c r="K544" s="368" t="s">
        <v>13</v>
      </c>
      <c r="L544" s="368"/>
      <c r="M544" s="368"/>
      <c r="N544" s="368"/>
      <c r="O544" s="368"/>
    </row>
    <row r="545" spans="1:15" ht="12.75">
      <c r="A545" s="368" t="s">
        <v>380</v>
      </c>
      <c r="B545" s="368">
        <v>3</v>
      </c>
      <c r="C545" s="369">
        <v>15</v>
      </c>
      <c r="D545" s="369">
        <v>17</v>
      </c>
      <c r="E545" s="368" t="s">
        <v>378</v>
      </c>
      <c r="F545" s="368" t="s">
        <v>42</v>
      </c>
      <c r="G545" s="368">
        <v>32</v>
      </c>
      <c r="H545" s="368"/>
      <c r="I545" s="368" t="s">
        <v>379</v>
      </c>
      <c r="J545" s="370"/>
      <c r="K545" s="368" t="s">
        <v>13</v>
      </c>
      <c r="L545" s="368"/>
      <c r="M545" s="368"/>
      <c r="N545" s="368"/>
      <c r="O545" s="368"/>
    </row>
    <row r="546" spans="1:15" ht="12.75">
      <c r="A546" s="368" t="s">
        <v>380</v>
      </c>
      <c r="B546" s="368">
        <v>3</v>
      </c>
      <c r="C546" s="369">
        <v>8</v>
      </c>
      <c r="D546" s="369">
        <v>12</v>
      </c>
      <c r="E546" s="368" t="s">
        <v>61</v>
      </c>
      <c r="F546" s="368" t="s">
        <v>42</v>
      </c>
      <c r="G546" s="368"/>
      <c r="H546" s="368">
        <v>64</v>
      </c>
      <c r="I546" s="368" t="s">
        <v>44</v>
      </c>
      <c r="J546" s="370" t="s">
        <v>83</v>
      </c>
      <c r="K546" s="368" t="s">
        <v>23</v>
      </c>
      <c r="L546" s="368"/>
      <c r="M546" s="368"/>
      <c r="N546" s="368"/>
      <c r="O546" s="368"/>
    </row>
    <row r="547" spans="1:15" ht="12.75">
      <c r="A547" s="368"/>
      <c r="B547" s="434">
        <v>3</v>
      </c>
      <c r="C547" s="557">
        <v>12</v>
      </c>
      <c r="D547" s="557">
        <v>16</v>
      </c>
      <c r="E547" s="368" t="s">
        <v>61</v>
      </c>
      <c r="F547" s="368" t="s">
        <v>42</v>
      </c>
      <c r="G547" s="368"/>
      <c r="H547" s="368">
        <v>64</v>
      </c>
      <c r="I547" s="368" t="s">
        <v>297</v>
      </c>
      <c r="J547" s="370" t="s">
        <v>83</v>
      </c>
      <c r="K547" s="368" t="s">
        <v>23</v>
      </c>
      <c r="L547" s="368"/>
      <c r="M547" s="368"/>
      <c r="N547" s="368"/>
      <c r="O547" s="368"/>
    </row>
    <row r="548" spans="1:15" ht="12.75">
      <c r="A548" s="368"/>
      <c r="B548" s="368">
        <v>3</v>
      </c>
      <c r="C548" s="369">
        <v>8</v>
      </c>
      <c r="D548" s="369">
        <v>12</v>
      </c>
      <c r="E548" s="368" t="s">
        <v>61</v>
      </c>
      <c r="F548" s="368" t="s">
        <v>42</v>
      </c>
      <c r="G548" s="368"/>
      <c r="H548" s="368"/>
      <c r="I548" s="368" t="s">
        <v>44</v>
      </c>
      <c r="J548" s="370" t="s">
        <v>84</v>
      </c>
      <c r="K548" s="368" t="s">
        <v>23</v>
      </c>
      <c r="L548" s="368"/>
      <c r="M548" s="368"/>
      <c r="N548" s="368"/>
      <c r="O548" s="368"/>
    </row>
    <row r="549" spans="1:15" ht="12.75">
      <c r="A549" s="368"/>
      <c r="B549" s="434">
        <v>3</v>
      </c>
      <c r="C549" s="557">
        <v>12</v>
      </c>
      <c r="D549" s="557">
        <v>16</v>
      </c>
      <c r="E549" s="368" t="s">
        <v>61</v>
      </c>
      <c r="F549" s="368" t="s">
        <v>42</v>
      </c>
      <c r="G549" s="368"/>
      <c r="H549" s="368"/>
      <c r="I549" s="368" t="s">
        <v>44</v>
      </c>
      <c r="J549" s="370" t="s">
        <v>96</v>
      </c>
      <c r="K549" s="368" t="s">
        <v>23</v>
      </c>
      <c r="L549" s="368"/>
      <c r="M549" s="368"/>
      <c r="N549" s="368"/>
      <c r="O549" s="368"/>
    </row>
    <row r="550" spans="1:15" ht="12.75">
      <c r="A550" s="368"/>
      <c r="B550" s="368">
        <v>2</v>
      </c>
      <c r="C550" s="369">
        <v>10</v>
      </c>
      <c r="D550" s="369">
        <v>13</v>
      </c>
      <c r="E550" s="368" t="s">
        <v>129</v>
      </c>
      <c r="F550" s="368" t="s">
        <v>42</v>
      </c>
      <c r="G550" s="368"/>
      <c r="H550" s="368">
        <v>48</v>
      </c>
      <c r="I550" s="368" t="s">
        <v>44</v>
      </c>
      <c r="J550" s="370" t="s">
        <v>10</v>
      </c>
      <c r="K550" s="368" t="s">
        <v>23</v>
      </c>
      <c r="L550" s="368"/>
      <c r="M550" s="368"/>
      <c r="N550" s="368"/>
      <c r="O550" s="368"/>
    </row>
    <row r="551" spans="1:15" ht="12.75">
      <c r="A551" s="368"/>
      <c r="B551" s="368">
        <v>3</v>
      </c>
      <c r="C551" s="369">
        <v>16</v>
      </c>
      <c r="D551" s="369">
        <v>18</v>
      </c>
      <c r="E551" s="368" t="s">
        <v>426</v>
      </c>
      <c r="F551" s="368"/>
      <c r="G551" s="368"/>
      <c r="H551" s="368"/>
      <c r="I551" s="368"/>
      <c r="J551" s="370" t="s">
        <v>10</v>
      </c>
      <c r="K551" s="368"/>
      <c r="L551" s="368"/>
      <c r="M551" s="368"/>
      <c r="N551" s="368"/>
      <c r="O551" s="368"/>
    </row>
    <row r="552" spans="1:15" ht="12.75">
      <c r="A552" s="368"/>
      <c r="B552" s="368"/>
      <c r="C552" s="369"/>
      <c r="D552" s="369">
        <v>16</v>
      </c>
      <c r="E552" s="368" t="s">
        <v>45</v>
      </c>
      <c r="F552" s="368" t="s">
        <v>42</v>
      </c>
      <c r="G552" s="368"/>
      <c r="H552" s="368"/>
      <c r="I552" s="368"/>
      <c r="J552" s="370"/>
      <c r="K552" s="368"/>
      <c r="L552" s="368"/>
      <c r="M552" s="368"/>
      <c r="N552" s="368"/>
      <c r="O552" s="368"/>
    </row>
    <row r="553" spans="1:15" ht="12.75">
      <c r="A553" s="368"/>
      <c r="B553" s="368"/>
      <c r="C553" s="369"/>
      <c r="D553" s="369"/>
      <c r="E553" s="368" t="s">
        <v>46</v>
      </c>
      <c r="F553" s="368" t="s">
        <v>42</v>
      </c>
      <c r="G553" s="368"/>
      <c r="H553" s="368"/>
      <c r="I553" s="368"/>
      <c r="J553" s="370"/>
      <c r="K553" s="368" t="s">
        <v>23</v>
      </c>
      <c r="L553" s="368"/>
      <c r="M553" s="368"/>
      <c r="N553" s="368"/>
      <c r="O553" s="368"/>
    </row>
    <row r="554" spans="1:15" ht="12.75">
      <c r="A554" s="368"/>
      <c r="B554" s="368">
        <v>4</v>
      </c>
      <c r="C554" s="369">
        <v>10</v>
      </c>
      <c r="D554" s="369">
        <v>12</v>
      </c>
      <c r="E554" s="368" t="s">
        <v>512</v>
      </c>
      <c r="F554" s="368" t="s">
        <v>42</v>
      </c>
      <c r="G554" s="368"/>
      <c r="H554" s="368">
        <v>16</v>
      </c>
      <c r="I554" s="420" t="s">
        <v>333</v>
      </c>
      <c r="J554" s="370" t="s">
        <v>124</v>
      </c>
      <c r="K554" s="368" t="s">
        <v>23</v>
      </c>
      <c r="L554" s="368"/>
      <c r="M554" s="368"/>
      <c r="N554" s="368"/>
      <c r="O554" s="368"/>
    </row>
    <row r="555" spans="1:15" ht="12.75">
      <c r="A555" s="858" t="s">
        <v>285</v>
      </c>
      <c r="B555" s="368">
        <v>3</v>
      </c>
      <c r="C555" s="369">
        <v>8</v>
      </c>
      <c r="D555" s="369">
        <v>12</v>
      </c>
      <c r="E555" s="420" t="s">
        <v>286</v>
      </c>
      <c r="F555" s="368" t="s">
        <v>42</v>
      </c>
      <c r="G555" s="368"/>
      <c r="H555" s="368"/>
      <c r="I555" s="420" t="s">
        <v>288</v>
      </c>
      <c r="J555" s="370" t="s">
        <v>117</v>
      </c>
      <c r="K555" s="368" t="s">
        <v>23</v>
      </c>
      <c r="L555" s="368"/>
      <c r="M555" s="368" t="s">
        <v>92</v>
      </c>
      <c r="N555" s="549"/>
      <c r="O555" s="368"/>
    </row>
    <row r="556" spans="1:15" ht="12.75">
      <c r="A556" s="368"/>
      <c r="B556" s="368">
        <v>3</v>
      </c>
      <c r="C556" s="369">
        <v>10</v>
      </c>
      <c r="D556" s="369">
        <v>13</v>
      </c>
      <c r="E556" s="368" t="s">
        <v>513</v>
      </c>
      <c r="F556" s="368" t="s">
        <v>42</v>
      </c>
      <c r="G556" s="368"/>
      <c r="H556" s="368" t="s">
        <v>103</v>
      </c>
      <c r="I556" s="368" t="s">
        <v>194</v>
      </c>
      <c r="J556" s="370" t="s">
        <v>25</v>
      </c>
      <c r="K556" s="368" t="s">
        <v>258</v>
      </c>
      <c r="L556" s="368"/>
      <c r="M556" s="368"/>
      <c r="N556" s="549"/>
      <c r="O556" s="368"/>
    </row>
    <row r="557" spans="1:15" ht="12.75">
      <c r="A557" s="368"/>
      <c r="B557" s="368">
        <v>3</v>
      </c>
      <c r="C557" s="369">
        <v>13</v>
      </c>
      <c r="D557" s="369">
        <v>15</v>
      </c>
      <c r="E557" s="368" t="s">
        <v>366</v>
      </c>
      <c r="F557" s="368" t="s">
        <v>42</v>
      </c>
      <c r="G557" s="368"/>
      <c r="H557" s="368">
        <v>32</v>
      </c>
      <c r="I557" s="368" t="s">
        <v>369</v>
      </c>
      <c r="J557" s="370" t="s">
        <v>25</v>
      </c>
      <c r="K557" s="368" t="s">
        <v>23</v>
      </c>
      <c r="L557" s="368"/>
      <c r="M557" s="368"/>
      <c r="N557" s="549"/>
      <c r="O557" s="368"/>
    </row>
    <row r="558" spans="1:15" ht="12.75">
      <c r="A558" s="368"/>
      <c r="B558" s="368">
        <v>3</v>
      </c>
      <c r="C558" s="369">
        <v>13</v>
      </c>
      <c r="D558" s="369">
        <v>15</v>
      </c>
      <c r="E558" s="368" t="s">
        <v>367</v>
      </c>
      <c r="F558" s="368" t="s">
        <v>42</v>
      </c>
      <c r="G558" s="368"/>
      <c r="H558" s="368">
        <v>16</v>
      </c>
      <c r="I558" s="368" t="s">
        <v>368</v>
      </c>
      <c r="J558" s="370" t="s">
        <v>25</v>
      </c>
      <c r="K558" s="368" t="s">
        <v>24</v>
      </c>
      <c r="L558" s="368"/>
      <c r="M558" s="368"/>
      <c r="N558" s="549"/>
      <c r="O558" s="368"/>
    </row>
    <row r="559" spans="1:15" ht="12.75">
      <c r="A559" s="368" t="s">
        <v>382</v>
      </c>
      <c r="B559" s="368">
        <v>2</v>
      </c>
      <c r="C559" s="369">
        <v>12</v>
      </c>
      <c r="D559" s="369">
        <v>14</v>
      </c>
      <c r="E559" s="368" t="s">
        <v>367</v>
      </c>
      <c r="F559" s="368" t="s">
        <v>42</v>
      </c>
      <c r="G559" s="368"/>
      <c r="H559" s="368">
        <v>16</v>
      </c>
      <c r="I559" s="368" t="s">
        <v>368</v>
      </c>
      <c r="J559" s="370" t="s">
        <v>124</v>
      </c>
      <c r="K559" s="368" t="s">
        <v>24</v>
      </c>
      <c r="L559" s="368"/>
      <c r="M559" s="368"/>
      <c r="N559" s="549"/>
      <c r="O559" s="368"/>
    </row>
    <row r="560" spans="1:15" ht="12.75">
      <c r="A560" s="368"/>
      <c r="B560" s="368">
        <v>4</v>
      </c>
      <c r="C560" s="369">
        <v>8</v>
      </c>
      <c r="D560" s="369">
        <v>10</v>
      </c>
      <c r="E560" s="368" t="s">
        <v>514</v>
      </c>
      <c r="F560" s="368" t="s">
        <v>42</v>
      </c>
      <c r="G560" s="368"/>
      <c r="H560" s="368">
        <v>32</v>
      </c>
      <c r="I560" s="368" t="s">
        <v>369</v>
      </c>
      <c r="J560" s="370" t="s">
        <v>25</v>
      </c>
      <c r="K560" s="368" t="s">
        <v>23</v>
      </c>
      <c r="L560" s="368"/>
      <c r="M560" s="368"/>
      <c r="N560" s="549"/>
      <c r="O560" s="368"/>
    </row>
    <row r="561" spans="1:15" ht="12.75">
      <c r="A561" s="368"/>
      <c r="B561" s="368">
        <v>4</v>
      </c>
      <c r="C561" s="369">
        <v>8</v>
      </c>
      <c r="D561" s="369">
        <v>10</v>
      </c>
      <c r="E561" s="368" t="s">
        <v>515</v>
      </c>
      <c r="F561" s="368" t="s">
        <v>42</v>
      </c>
      <c r="G561" s="368"/>
      <c r="H561" s="368">
        <v>16</v>
      </c>
      <c r="I561" s="368" t="s">
        <v>368</v>
      </c>
      <c r="J561" s="370" t="s">
        <v>25</v>
      </c>
      <c r="K561" s="368" t="s">
        <v>24</v>
      </c>
      <c r="L561" s="368"/>
      <c r="M561" s="368"/>
      <c r="N561" s="549"/>
      <c r="O561" s="368"/>
    </row>
    <row r="562" spans="1:15" ht="12.75">
      <c r="A562" s="368"/>
      <c r="B562" s="368">
        <v>4</v>
      </c>
      <c r="C562" s="369">
        <v>8</v>
      </c>
      <c r="D562" s="369">
        <v>10</v>
      </c>
      <c r="E562" s="368" t="s">
        <v>514</v>
      </c>
      <c r="F562" s="368" t="s">
        <v>42</v>
      </c>
      <c r="G562" s="368"/>
      <c r="H562" s="368">
        <v>32</v>
      </c>
      <c r="I562" s="368" t="s">
        <v>370</v>
      </c>
      <c r="J562" s="370" t="s">
        <v>117</v>
      </c>
      <c r="K562" s="368" t="s">
        <v>23</v>
      </c>
      <c r="L562" s="368"/>
      <c r="M562" s="368"/>
      <c r="N562" s="549"/>
      <c r="O562" s="368"/>
    </row>
    <row r="563" spans="1:15" ht="12.75">
      <c r="A563" s="368" t="s">
        <v>403</v>
      </c>
      <c r="B563" s="368">
        <v>4</v>
      </c>
      <c r="C563" s="369">
        <v>8</v>
      </c>
      <c r="D563" s="369">
        <v>10</v>
      </c>
      <c r="E563" s="368" t="s">
        <v>516</v>
      </c>
      <c r="F563" s="368" t="s">
        <v>42</v>
      </c>
      <c r="G563" s="368"/>
      <c r="H563" s="368">
        <v>16</v>
      </c>
      <c r="I563" s="368" t="s">
        <v>646</v>
      </c>
      <c r="J563" s="370" t="s">
        <v>117</v>
      </c>
      <c r="K563" s="368" t="s">
        <v>24</v>
      </c>
      <c r="L563" s="368"/>
      <c r="M563" s="368"/>
      <c r="N563" s="549"/>
      <c r="O563" s="368"/>
    </row>
    <row r="564" spans="1:15" ht="12.75">
      <c r="A564" s="368" t="s">
        <v>403</v>
      </c>
      <c r="B564" s="368">
        <v>5</v>
      </c>
      <c r="C564" s="369">
        <v>11</v>
      </c>
      <c r="D564" s="369">
        <v>15</v>
      </c>
      <c r="E564" s="368" t="s">
        <v>381</v>
      </c>
      <c r="F564" s="368" t="s">
        <v>42</v>
      </c>
      <c r="G564" s="368"/>
      <c r="H564" s="368">
        <v>16</v>
      </c>
      <c r="I564" s="368" t="s">
        <v>646</v>
      </c>
      <c r="J564" s="370" t="s">
        <v>372</v>
      </c>
      <c r="K564" s="368" t="s">
        <v>24</v>
      </c>
      <c r="L564" s="368"/>
      <c r="M564" s="368"/>
      <c r="N564" s="549"/>
      <c r="O564" s="368"/>
    </row>
    <row r="565" spans="1:15" ht="12.75">
      <c r="A565" s="368" t="s">
        <v>408</v>
      </c>
      <c r="B565" s="368">
        <v>5</v>
      </c>
      <c r="C565" s="369">
        <v>8</v>
      </c>
      <c r="D565" s="369">
        <v>11</v>
      </c>
      <c r="E565" s="368" t="s">
        <v>137</v>
      </c>
      <c r="F565" s="368" t="s">
        <v>42</v>
      </c>
      <c r="G565" s="368"/>
      <c r="H565" s="368">
        <v>16</v>
      </c>
      <c r="I565" s="420" t="s">
        <v>359</v>
      </c>
      <c r="J565" s="370" t="s">
        <v>62</v>
      </c>
      <c r="K565" s="368" t="s">
        <v>258</v>
      </c>
      <c r="L565" s="368"/>
      <c r="M565" s="368"/>
      <c r="N565" s="368"/>
      <c r="O565" s="368"/>
    </row>
    <row r="566" spans="1:15" ht="12.75">
      <c r="A566" s="439"/>
      <c r="B566" s="368">
        <v>1</v>
      </c>
      <c r="C566" s="369">
        <v>16</v>
      </c>
      <c r="D566" s="369">
        <v>18</v>
      </c>
      <c r="E566" s="439" t="s">
        <v>264</v>
      </c>
      <c r="F566" s="368" t="s">
        <v>42</v>
      </c>
      <c r="G566" s="368"/>
      <c r="H566" s="368">
        <v>32</v>
      </c>
      <c r="I566" s="439" t="s">
        <v>265</v>
      </c>
      <c r="J566" s="370" t="s">
        <v>15</v>
      </c>
      <c r="K566" s="368" t="s">
        <v>258</v>
      </c>
      <c r="L566" s="368"/>
      <c r="M566" s="368"/>
      <c r="N566" s="368"/>
      <c r="O566" s="368"/>
    </row>
    <row r="567" spans="1:15" ht="12.75">
      <c r="A567" s="439" t="s">
        <v>266</v>
      </c>
      <c r="B567" s="368">
        <v>3</v>
      </c>
      <c r="C567" s="369">
        <v>16</v>
      </c>
      <c r="D567" s="369">
        <v>18</v>
      </c>
      <c r="E567" s="575" t="s">
        <v>267</v>
      </c>
      <c r="F567" s="368" t="s">
        <v>42</v>
      </c>
      <c r="G567" s="368"/>
      <c r="H567" s="368">
        <v>32</v>
      </c>
      <c r="I567" s="439" t="s">
        <v>360</v>
      </c>
      <c r="J567" s="370"/>
      <c r="K567" s="368" t="s">
        <v>24</v>
      </c>
      <c r="L567" s="368"/>
      <c r="M567" s="368"/>
      <c r="N567" s="368"/>
      <c r="O567" s="368"/>
    </row>
    <row r="568" spans="1:15" ht="12.75">
      <c r="A568" s="575" t="s">
        <v>266</v>
      </c>
      <c r="B568" s="368"/>
      <c r="C568" s="369"/>
      <c r="D568" s="369"/>
      <c r="E568" s="368" t="s">
        <v>242</v>
      </c>
      <c r="F568" s="368"/>
      <c r="G568" s="368"/>
      <c r="H568" s="368"/>
      <c r="I568" s="368" t="s">
        <v>268</v>
      </c>
      <c r="J568" s="370"/>
      <c r="K568" s="368"/>
      <c r="L568" s="368"/>
      <c r="M568" s="368"/>
      <c r="N568" s="368"/>
      <c r="O568" s="368"/>
    </row>
    <row r="569" ht="12.75">
      <c r="A569" s="368"/>
    </row>
    <row r="570" ht="12.75">
      <c r="I570" s="39"/>
    </row>
    <row r="573" ht="12.75">
      <c r="I573" s="3">
        <v>12</v>
      </c>
    </row>
    <row r="576" ht="12.75">
      <c r="E576" s="432"/>
    </row>
    <row r="577" ht="12.75">
      <c r="E577" s="432"/>
    </row>
  </sheetData>
  <sheetProtection/>
  <autoFilter ref="A2:M568"/>
  <printOptions/>
  <pageMargins left="0.75" right="0.31" top="0.22" bottom="0.16" header="0.15" footer="0.1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3" sqref="D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49"/>
  <sheetViews>
    <sheetView zoomScale="120" zoomScaleNormal="120" zoomScalePageLayoutView="0" workbookViewId="0" topLeftCell="A1">
      <selection activeCell="AC30" sqref="AC30"/>
    </sheetView>
  </sheetViews>
  <sheetFormatPr defaultColWidth="9.140625" defaultRowHeight="12.75"/>
  <cols>
    <col min="1" max="1" width="9.140625" style="24" customWidth="1"/>
    <col min="2" max="2" width="5.28125" style="0" customWidth="1"/>
    <col min="3" max="3" width="5.8515625" style="0" customWidth="1"/>
    <col min="4" max="4" width="6.8515625" style="0" customWidth="1"/>
    <col min="5" max="5" width="5.421875" style="0" customWidth="1"/>
    <col min="6" max="6" width="8.00390625" style="0" customWidth="1"/>
    <col min="7" max="7" width="6.7109375" style="0" customWidth="1"/>
    <col min="8" max="8" width="7.8515625" style="0" customWidth="1"/>
    <col min="9" max="9" width="6.00390625" style="0" customWidth="1"/>
    <col min="10" max="10" width="7.7109375" style="0" customWidth="1"/>
    <col min="11" max="11" width="7.140625" style="0" customWidth="1"/>
    <col min="12" max="12" width="6.28125" style="0" customWidth="1"/>
    <col min="13" max="13" width="4.57421875" style="0" customWidth="1"/>
    <col min="14" max="14" width="0.2890625" style="0" hidden="1" customWidth="1"/>
    <col min="15" max="15" width="8.421875" style="24" customWidth="1"/>
    <col min="16" max="16" width="5.7109375" style="0" customWidth="1"/>
    <col min="17" max="17" width="8.28125" style="0" customWidth="1"/>
    <col min="18" max="18" width="7.28125" style="0" customWidth="1"/>
    <col min="19" max="19" width="9.28125" style="0" customWidth="1"/>
    <col min="20" max="20" width="7.57421875" style="0" customWidth="1"/>
    <col min="21" max="21" width="8.00390625" style="0" customWidth="1"/>
    <col min="22" max="22" width="7.7109375" style="0" customWidth="1"/>
    <col min="23" max="23" width="8.8515625" style="0" customWidth="1"/>
    <col min="24" max="24" width="8.7109375" style="0" customWidth="1"/>
    <col min="25" max="26" width="6.00390625" style="0" customWidth="1"/>
    <col min="27" max="27" width="3.28125" style="0" customWidth="1"/>
    <col min="28" max="28" width="0.42578125" style="0" hidden="1" customWidth="1"/>
    <col min="29" max="29" width="14.28125" style="0" customWidth="1"/>
    <col min="30" max="30" width="7.28125" style="0" customWidth="1"/>
  </cols>
  <sheetData>
    <row r="1" ht="15"/>
    <row r="2" spans="3:18" ht="20.25" customHeight="1" thickBot="1">
      <c r="C2" s="20" t="s">
        <v>93</v>
      </c>
      <c r="P2" s="546" t="s">
        <v>586</v>
      </c>
      <c r="Q2" s="100"/>
      <c r="R2" s="100"/>
    </row>
    <row r="3" ht="3.75" customHeight="1" hidden="1" thickBot="1"/>
    <row r="4" spans="1:28" s="27" customFormat="1" ht="45.75" thickBot="1">
      <c r="A4" s="937" t="s">
        <v>661</v>
      </c>
      <c r="B4" s="911">
        <v>8</v>
      </c>
      <c r="C4" s="912">
        <v>9</v>
      </c>
      <c r="D4" s="911">
        <v>10</v>
      </c>
      <c r="E4" s="912">
        <v>11</v>
      </c>
      <c r="F4" s="911">
        <v>12</v>
      </c>
      <c r="G4" s="912">
        <v>13</v>
      </c>
      <c r="H4" s="911">
        <v>14</v>
      </c>
      <c r="I4" s="912">
        <v>15</v>
      </c>
      <c r="J4" s="911">
        <v>16</v>
      </c>
      <c r="K4" s="912">
        <v>17</v>
      </c>
      <c r="L4" s="911">
        <v>18</v>
      </c>
      <c r="M4" s="912">
        <v>19</v>
      </c>
      <c r="N4" s="913">
        <v>20</v>
      </c>
      <c r="O4" s="939" t="s">
        <v>665</v>
      </c>
      <c r="P4" s="914">
        <v>8</v>
      </c>
      <c r="Q4" s="915">
        <v>9</v>
      </c>
      <c r="R4" s="911">
        <v>10</v>
      </c>
      <c r="S4" s="912">
        <v>11</v>
      </c>
      <c r="T4" s="914">
        <v>12</v>
      </c>
      <c r="U4" s="915">
        <v>13</v>
      </c>
      <c r="V4" s="911">
        <v>14</v>
      </c>
      <c r="W4" s="912">
        <v>15</v>
      </c>
      <c r="X4" s="914">
        <v>16</v>
      </c>
      <c r="Y4" s="916">
        <v>17</v>
      </c>
      <c r="Z4" s="916">
        <v>18</v>
      </c>
      <c r="AA4" s="916">
        <v>19</v>
      </c>
      <c r="AB4" s="310">
        <v>20</v>
      </c>
    </row>
    <row r="5" spans="1:29" ht="19.5" customHeight="1">
      <c r="A5" s="917" t="s">
        <v>77</v>
      </c>
      <c r="B5" s="1417"/>
      <c r="C5" s="1418"/>
      <c r="D5" s="1350"/>
      <c r="E5" s="1350"/>
      <c r="F5" s="1385" t="s">
        <v>656</v>
      </c>
      <c r="G5" s="1385"/>
      <c r="H5" s="1385" t="s">
        <v>240</v>
      </c>
      <c r="I5" s="1385"/>
      <c r="J5" s="1434"/>
      <c r="K5" s="1435"/>
      <c r="L5" s="1221"/>
      <c r="M5" s="1214"/>
      <c r="N5" s="918"/>
      <c r="O5" s="919" t="s">
        <v>77</v>
      </c>
      <c r="P5" s="1377" t="s">
        <v>364</v>
      </c>
      <c r="Q5" s="1436"/>
      <c r="R5" s="1436" t="s">
        <v>188</v>
      </c>
      <c r="S5" s="1436"/>
      <c r="T5" s="1422" t="s">
        <v>529</v>
      </c>
      <c r="U5" s="1423"/>
      <c r="V5" s="1433"/>
      <c r="W5" s="1433"/>
      <c r="X5" s="1383"/>
      <c r="Y5" s="1429"/>
      <c r="Z5" s="1384"/>
      <c r="AA5" s="1193"/>
      <c r="AB5" s="715"/>
      <c r="AC5" s="463"/>
    </row>
    <row r="6" spans="1:29" ht="18" customHeight="1">
      <c r="A6" s="920" t="s">
        <v>78</v>
      </c>
      <c r="B6" s="1419"/>
      <c r="C6" s="1388"/>
      <c r="D6" s="1347" t="s">
        <v>240</v>
      </c>
      <c r="E6" s="1439"/>
      <c r="F6" s="1347" t="s">
        <v>210</v>
      </c>
      <c r="G6" s="1347"/>
      <c r="H6" s="1437" t="s">
        <v>631</v>
      </c>
      <c r="I6" s="1437"/>
      <c r="J6" s="1388"/>
      <c r="K6" s="1388"/>
      <c r="L6" s="1211"/>
      <c r="M6" s="1231"/>
      <c r="N6" s="309"/>
      <c r="O6" s="921" t="s">
        <v>78</v>
      </c>
      <c r="P6" s="1468" t="s">
        <v>744</v>
      </c>
      <c r="Q6" s="1382"/>
      <c r="R6" s="1382" t="s">
        <v>165</v>
      </c>
      <c r="S6" s="1382"/>
      <c r="T6" s="1388"/>
      <c r="U6" s="1388"/>
      <c r="V6" s="1424"/>
      <c r="W6" s="1424"/>
      <c r="X6" s="1237"/>
      <c r="Y6" s="1184"/>
      <c r="Z6" s="1184"/>
      <c r="AA6" s="1185" t="s">
        <v>562</v>
      </c>
      <c r="AB6" s="716"/>
      <c r="AC6" s="30"/>
    </row>
    <row r="7" spans="1:29" ht="18" customHeight="1">
      <c r="A7" s="922" t="s">
        <v>79</v>
      </c>
      <c r="B7" s="1419"/>
      <c r="C7" s="1388"/>
      <c r="D7" s="1365"/>
      <c r="E7" s="1367"/>
      <c r="F7" s="1445" t="s">
        <v>748</v>
      </c>
      <c r="G7" s="1345"/>
      <c r="H7" s="1365"/>
      <c r="I7" s="1367"/>
      <c r="J7" s="1183"/>
      <c r="K7" s="1496" t="s">
        <v>348</v>
      </c>
      <c r="L7" s="1496"/>
      <c r="M7" s="1497"/>
      <c r="N7" s="309"/>
      <c r="O7" s="921" t="s">
        <v>79</v>
      </c>
      <c r="P7" s="1499" t="s">
        <v>210</v>
      </c>
      <c r="Q7" s="1344"/>
      <c r="R7" s="1495" t="s">
        <v>188</v>
      </c>
      <c r="S7" s="1495"/>
      <c r="T7" s="1381" t="s">
        <v>748</v>
      </c>
      <c r="U7" s="1369"/>
      <c r="V7" s="1432"/>
      <c r="W7" s="1414"/>
      <c r="X7" s="1184"/>
      <c r="Y7" s="1184"/>
      <c r="Z7" s="1237"/>
      <c r="AA7" s="1185"/>
      <c r="AB7" s="717"/>
      <c r="AC7" s="463"/>
    </row>
    <row r="8" spans="1:32" ht="18" customHeight="1">
      <c r="A8" s="920" t="s">
        <v>80</v>
      </c>
      <c r="B8" s="1413"/>
      <c r="C8" s="1414"/>
      <c r="D8" s="1440"/>
      <c r="E8" s="1440"/>
      <c r="F8" s="1347" t="s">
        <v>548</v>
      </c>
      <c r="G8" s="1347"/>
      <c r="H8" s="1438" t="s">
        <v>548</v>
      </c>
      <c r="I8" s="1438"/>
      <c r="J8" s="1367"/>
      <c r="K8" s="1388"/>
      <c r="L8" s="1184"/>
      <c r="M8" s="1185"/>
      <c r="N8" s="309"/>
      <c r="O8" s="921" t="s">
        <v>80</v>
      </c>
      <c r="P8" s="1430"/>
      <c r="Q8" s="1501"/>
      <c r="R8" s="1411" t="s">
        <v>276</v>
      </c>
      <c r="S8" s="1498"/>
      <c r="T8" s="1411" t="s">
        <v>276</v>
      </c>
      <c r="U8" s="1428"/>
      <c r="V8" s="1367"/>
      <c r="W8" s="1388"/>
      <c r="X8" s="1342"/>
      <c r="Y8" s="1430"/>
      <c r="Z8" s="1431"/>
      <c r="AA8" s="1185" t="s">
        <v>562</v>
      </c>
      <c r="AB8" s="313"/>
      <c r="AC8" s="792"/>
      <c r="AD8" s="792"/>
      <c r="AE8" s="792"/>
      <c r="AF8" s="1253"/>
    </row>
    <row r="9" spans="1:33" ht="18" customHeight="1" thickBot="1">
      <c r="A9" s="924" t="s">
        <v>81</v>
      </c>
      <c r="B9" s="1420"/>
      <c r="C9" s="1401"/>
      <c r="D9" s="1370" t="s">
        <v>178</v>
      </c>
      <c r="E9" s="1370"/>
      <c r="F9" s="1401"/>
      <c r="G9" s="1401"/>
      <c r="H9" s="1401"/>
      <c r="I9" s="1401"/>
      <c r="J9" s="1401"/>
      <c r="K9" s="1189"/>
      <c r="L9" s="1189"/>
      <c r="M9" s="1235"/>
      <c r="N9" s="529"/>
      <c r="O9" s="925" t="s">
        <v>81</v>
      </c>
      <c r="P9" s="1502" t="s">
        <v>269</v>
      </c>
      <c r="Q9" s="1500"/>
      <c r="R9" s="1500" t="s">
        <v>269</v>
      </c>
      <c r="S9" s="1500"/>
      <c r="T9" s="1341" t="s">
        <v>391</v>
      </c>
      <c r="U9" s="1508"/>
      <c r="V9" s="1509"/>
      <c r="W9" s="1425" t="s">
        <v>245</v>
      </c>
      <c r="X9" s="1426"/>
      <c r="Y9" s="1426"/>
      <c r="Z9" s="1426"/>
      <c r="AA9" s="1427"/>
      <c r="AB9" s="314"/>
      <c r="AC9" s="318"/>
      <c r="AD9" s="318"/>
      <c r="AE9" s="319"/>
      <c r="AG9" s="645"/>
    </row>
    <row r="10" spans="1:32" s="27" customFormat="1" ht="32.25" customHeight="1" thickBot="1">
      <c r="A10" s="939" t="s">
        <v>662</v>
      </c>
      <c r="B10" s="942">
        <v>8</v>
      </c>
      <c r="C10" s="943">
        <v>9</v>
      </c>
      <c r="D10" s="942">
        <v>10</v>
      </c>
      <c r="E10" s="943">
        <v>11</v>
      </c>
      <c r="F10" s="942">
        <v>12</v>
      </c>
      <c r="G10" s="943">
        <v>13</v>
      </c>
      <c r="H10" s="942">
        <v>14</v>
      </c>
      <c r="I10" s="943">
        <v>15</v>
      </c>
      <c r="J10" s="944">
        <v>16</v>
      </c>
      <c r="K10" s="945">
        <v>17</v>
      </c>
      <c r="L10" s="946">
        <v>18</v>
      </c>
      <c r="M10" s="947">
        <v>19</v>
      </c>
      <c r="N10" s="169">
        <v>20</v>
      </c>
      <c r="O10" s="939" t="s">
        <v>666</v>
      </c>
      <c r="P10" s="926">
        <v>8</v>
      </c>
      <c r="Q10" s="930">
        <v>9</v>
      </c>
      <c r="R10" s="931">
        <v>10</v>
      </c>
      <c r="S10" s="929">
        <v>11</v>
      </c>
      <c r="T10" s="930">
        <v>12</v>
      </c>
      <c r="U10" s="927">
        <v>13</v>
      </c>
      <c r="V10" s="929">
        <v>14</v>
      </c>
      <c r="W10" s="930">
        <v>15</v>
      </c>
      <c r="X10" s="930">
        <v>16</v>
      </c>
      <c r="Y10" s="930">
        <v>17</v>
      </c>
      <c r="Z10" s="930">
        <v>18</v>
      </c>
      <c r="AA10" s="930">
        <v>19</v>
      </c>
      <c r="AB10" s="311">
        <v>20</v>
      </c>
      <c r="AF10" s="37"/>
    </row>
    <row r="11" spans="1:29" ht="18" customHeight="1">
      <c r="A11" s="922" t="s">
        <v>77</v>
      </c>
      <c r="B11" s="1415"/>
      <c r="C11" s="1416"/>
      <c r="D11" s="1180"/>
      <c r="E11" s="1181"/>
      <c r="F11" s="1436" t="s">
        <v>636</v>
      </c>
      <c r="G11" s="1436"/>
      <c r="H11" s="1180"/>
      <c r="I11" s="1441" t="s">
        <v>640</v>
      </c>
      <c r="J11" s="1442"/>
      <c r="K11" s="1442"/>
      <c r="L11" s="1442"/>
      <c r="M11" s="1443"/>
      <c r="N11" s="218"/>
      <c r="O11" s="922" t="s">
        <v>77</v>
      </c>
      <c r="P11" s="1505" t="s">
        <v>243</v>
      </c>
      <c r="Q11" s="1377"/>
      <c r="R11" s="1512" t="s">
        <v>244</v>
      </c>
      <c r="S11" s="1513"/>
      <c r="T11" s="1505" t="s">
        <v>206</v>
      </c>
      <c r="U11" s="1511"/>
      <c r="V11" s="1213"/>
      <c r="W11" s="1422" t="s">
        <v>226</v>
      </c>
      <c r="X11" s="1423"/>
      <c r="Y11" s="1421" t="s">
        <v>537</v>
      </c>
      <c r="Z11" s="1421"/>
      <c r="AA11" s="1214"/>
      <c r="AB11" s="715"/>
      <c r="AC11" s="463"/>
    </row>
    <row r="12" spans="1:29" ht="18" customHeight="1">
      <c r="A12" s="920" t="s">
        <v>78</v>
      </c>
      <c r="B12" s="1389" t="s">
        <v>209</v>
      </c>
      <c r="C12" s="1382"/>
      <c r="D12" s="1406" t="s">
        <v>641</v>
      </c>
      <c r="E12" s="1406"/>
      <c r="F12" s="1388"/>
      <c r="G12" s="1388"/>
      <c r="H12" s="1388"/>
      <c r="I12" s="1388"/>
      <c r="J12" s="1182"/>
      <c r="K12" s="1183"/>
      <c r="L12" s="1184"/>
      <c r="M12" s="1185"/>
      <c r="N12" s="171"/>
      <c r="O12" s="920" t="s">
        <v>78</v>
      </c>
      <c r="P12" s="1506" t="s">
        <v>165</v>
      </c>
      <c r="Q12" s="1507"/>
      <c r="R12" s="1359" t="s">
        <v>656</v>
      </c>
      <c r="S12" s="1361"/>
      <c r="T12" s="1331"/>
      <c r="U12" s="1409" t="s">
        <v>549</v>
      </c>
      <c r="V12" s="1410"/>
      <c r="W12" s="1182"/>
      <c r="X12" s="1215"/>
      <c r="Y12" s="1182"/>
      <c r="Z12" s="1194"/>
      <c r="AA12" s="1186"/>
      <c r="AB12" s="907"/>
      <c r="AC12" s="188"/>
    </row>
    <row r="13" spans="1:31" ht="18" customHeight="1">
      <c r="A13" s="921" t="s">
        <v>79</v>
      </c>
      <c r="B13" s="1236"/>
      <c r="C13" s="1406" t="s">
        <v>656</v>
      </c>
      <c r="D13" s="1406"/>
      <c r="E13" s="1406" t="s">
        <v>656</v>
      </c>
      <c r="F13" s="1406"/>
      <c r="G13" s="1183"/>
      <c r="H13" s="1347" t="s">
        <v>641</v>
      </c>
      <c r="I13" s="1347"/>
      <c r="J13" s="1424"/>
      <c r="K13" s="1424"/>
      <c r="L13" s="1186"/>
      <c r="M13" s="1185"/>
      <c r="N13" s="171"/>
      <c r="O13" s="920" t="s">
        <v>79</v>
      </c>
      <c r="P13" s="1503" t="s">
        <v>209</v>
      </c>
      <c r="Q13" s="1504"/>
      <c r="R13" s="1206"/>
      <c r="S13" s="1207"/>
      <c r="T13" s="1182"/>
      <c r="U13" s="1183"/>
      <c r="V13" s="1510" t="s">
        <v>554</v>
      </c>
      <c r="W13" s="1510"/>
      <c r="X13" s="1399" t="s">
        <v>722</v>
      </c>
      <c r="Y13" s="1400"/>
      <c r="Z13" s="1216"/>
      <c r="AA13" s="1185"/>
      <c r="AB13" s="794"/>
      <c r="AC13" s="791"/>
      <c r="AD13" s="791"/>
      <c r="AE13" s="791"/>
    </row>
    <row r="14" spans="1:28" ht="22.5" customHeight="1">
      <c r="A14" s="920" t="s">
        <v>80</v>
      </c>
      <c r="B14" s="1411" t="s">
        <v>209</v>
      </c>
      <c r="C14" s="1346"/>
      <c r="D14" s="1382" t="s">
        <v>209</v>
      </c>
      <c r="E14" s="1382"/>
      <c r="F14" s="1388"/>
      <c r="G14" s="1412"/>
      <c r="H14" s="1187"/>
      <c r="I14" s="1382" t="s">
        <v>177</v>
      </c>
      <c r="J14" s="1382"/>
      <c r="K14" s="1388"/>
      <c r="L14" s="1388"/>
      <c r="M14" s="1185"/>
      <c r="N14" s="171"/>
      <c r="O14" s="920" t="s">
        <v>80</v>
      </c>
      <c r="P14" s="1389" t="s">
        <v>244</v>
      </c>
      <c r="Q14" s="1382"/>
      <c r="R14" s="1382" t="s">
        <v>718</v>
      </c>
      <c r="S14" s="1382"/>
      <c r="T14" s="1405"/>
      <c r="U14" s="1405"/>
      <c r="V14" s="1211"/>
      <c r="W14" s="1392" t="s">
        <v>753</v>
      </c>
      <c r="X14" s="1393"/>
      <c r="Y14" s="1394"/>
      <c r="Z14" s="1186"/>
      <c r="AA14" s="1217"/>
      <c r="AB14" s="312"/>
    </row>
    <row r="15" spans="1:35" ht="18" customHeight="1" thickBot="1">
      <c r="A15" s="932" t="s">
        <v>81</v>
      </c>
      <c r="B15" s="1448"/>
      <c r="C15" s="1356"/>
      <c r="D15" s="1446" t="s">
        <v>209</v>
      </c>
      <c r="E15" s="1447"/>
      <c r="F15" s="1463" t="s">
        <v>671</v>
      </c>
      <c r="G15" s="1464"/>
      <c r="H15" s="1465"/>
      <c r="I15" s="1188"/>
      <c r="J15" s="1189"/>
      <c r="K15" s="1190"/>
      <c r="L15" s="1190"/>
      <c r="M15" s="1191"/>
      <c r="N15" s="219"/>
      <c r="O15" s="924" t="s">
        <v>81</v>
      </c>
      <c r="P15" s="1482" t="s">
        <v>240</v>
      </c>
      <c r="Q15" s="1483"/>
      <c r="R15" s="1390" t="s">
        <v>634</v>
      </c>
      <c r="S15" s="1379"/>
      <c r="T15" s="1218"/>
      <c r="U15" s="1219"/>
      <c r="V15" s="1219"/>
      <c r="W15" s="1219"/>
      <c r="X15" s="1219"/>
      <c r="Y15" s="1220"/>
      <c r="Z15" s="1401"/>
      <c r="AA15" s="1402"/>
      <c r="AB15" s="127"/>
      <c r="AC15" s="801" t="s">
        <v>567</v>
      </c>
      <c r="AD15" s="777"/>
      <c r="AE15" s="777"/>
      <c r="AF15" s="777"/>
      <c r="AG15" s="777"/>
      <c r="AH15" s="777"/>
      <c r="AI15" s="786"/>
    </row>
    <row r="16" spans="1:35" s="27" customFormat="1" ht="34.5" customHeight="1" thickBot="1">
      <c r="A16" s="939" t="s">
        <v>663</v>
      </c>
      <c r="B16" s="942">
        <v>8</v>
      </c>
      <c r="C16" s="943">
        <v>9</v>
      </c>
      <c r="D16" s="948">
        <v>10</v>
      </c>
      <c r="E16" s="949">
        <v>11</v>
      </c>
      <c r="F16" s="942">
        <v>12</v>
      </c>
      <c r="G16" s="943">
        <v>13</v>
      </c>
      <c r="H16" s="944">
        <v>14</v>
      </c>
      <c r="I16" s="945">
        <v>15</v>
      </c>
      <c r="J16" s="945">
        <v>16</v>
      </c>
      <c r="K16" s="946">
        <v>17</v>
      </c>
      <c r="L16" s="942">
        <v>18</v>
      </c>
      <c r="M16" s="943">
        <v>19</v>
      </c>
      <c r="N16" s="170">
        <v>20</v>
      </c>
      <c r="O16" s="940" t="s">
        <v>667</v>
      </c>
      <c r="P16" s="926">
        <v>8</v>
      </c>
      <c r="Q16" s="930">
        <v>9</v>
      </c>
      <c r="R16" s="927">
        <v>10</v>
      </c>
      <c r="S16" s="929">
        <v>11</v>
      </c>
      <c r="T16" s="930">
        <v>12</v>
      </c>
      <c r="U16" s="930">
        <v>13</v>
      </c>
      <c r="V16" s="930">
        <v>14</v>
      </c>
      <c r="W16" s="933">
        <v>15</v>
      </c>
      <c r="X16" s="926">
        <v>16</v>
      </c>
      <c r="Y16" s="927">
        <v>17</v>
      </c>
      <c r="Z16" s="929">
        <v>18</v>
      </c>
      <c r="AA16" s="930">
        <v>19</v>
      </c>
      <c r="AB16" s="541">
        <v>20</v>
      </c>
      <c r="AC16" s="799" t="s">
        <v>568</v>
      </c>
      <c r="AD16" s="771" t="s">
        <v>580</v>
      </c>
      <c r="AE16" s="771"/>
      <c r="AF16" s="771"/>
      <c r="AG16" s="771"/>
      <c r="AH16" s="772"/>
      <c r="AI16" s="778"/>
    </row>
    <row r="17" spans="1:35" ht="21" customHeight="1">
      <c r="A17" s="922" t="s">
        <v>77</v>
      </c>
      <c r="B17" s="1444" t="s">
        <v>641</v>
      </c>
      <c r="C17" s="1404"/>
      <c r="D17" s="1181"/>
      <c r="E17" s="1375" t="s">
        <v>425</v>
      </c>
      <c r="F17" s="1466"/>
      <c r="G17" s="1451"/>
      <c r="H17" s="1451"/>
      <c r="I17" s="1484" t="s">
        <v>188</v>
      </c>
      <c r="J17" s="1436"/>
      <c r="K17" s="1436"/>
      <c r="L17" s="1192"/>
      <c r="M17" s="1193"/>
      <c r="N17" s="218"/>
      <c r="O17" s="919" t="s">
        <v>77</v>
      </c>
      <c r="P17" s="1403" t="s">
        <v>447</v>
      </c>
      <c r="Q17" s="1403"/>
      <c r="R17" s="1404"/>
      <c r="S17" s="1221"/>
      <c r="T17" s="1385" t="s">
        <v>631</v>
      </c>
      <c r="U17" s="1385"/>
      <c r="V17" s="1493"/>
      <c r="W17" s="1493"/>
      <c r="X17" s="1383"/>
      <c r="Y17" s="1384"/>
      <c r="Z17" s="1192"/>
      <c r="AA17" s="963"/>
      <c r="AB17" s="542"/>
      <c r="AC17" s="799" t="s">
        <v>568</v>
      </c>
      <c r="AD17" s="771" t="s">
        <v>579</v>
      </c>
      <c r="AE17" s="771"/>
      <c r="AF17" s="771"/>
      <c r="AG17" s="771"/>
      <c r="AH17" s="772"/>
      <c r="AI17" s="778"/>
    </row>
    <row r="18" spans="1:35" ht="18" customHeight="1">
      <c r="A18" s="920" t="s">
        <v>78</v>
      </c>
      <c r="B18" s="1368" t="s">
        <v>768</v>
      </c>
      <c r="C18" s="1386"/>
      <c r="D18" s="1386"/>
      <c r="E18" s="1381" t="s">
        <v>773</v>
      </c>
      <c r="F18" s="1386"/>
      <c r="G18" s="1369"/>
      <c r="H18" s="1381" t="s">
        <v>540</v>
      </c>
      <c r="I18" s="1386"/>
      <c r="J18" s="1369"/>
      <c r="K18" s="1183"/>
      <c r="L18" s="1365"/>
      <c r="M18" s="1367"/>
      <c r="N18" s="171"/>
      <c r="O18" s="921" t="s">
        <v>78</v>
      </c>
      <c r="P18" s="1395"/>
      <c r="Q18" s="1367"/>
      <c r="R18" s="1347" t="s">
        <v>177</v>
      </c>
      <c r="S18" s="1347"/>
      <c r="T18" s="1382" t="s">
        <v>631</v>
      </c>
      <c r="U18" s="1382"/>
      <c r="V18" s="1382" t="s">
        <v>576</v>
      </c>
      <c r="W18" s="1382"/>
      <c r="X18" s="1382" t="s">
        <v>576</v>
      </c>
      <c r="Y18" s="1382"/>
      <c r="Z18" s="1184"/>
      <c r="AA18" s="959"/>
      <c r="AB18" s="543"/>
      <c r="AC18" s="799" t="s">
        <v>569</v>
      </c>
      <c r="AD18" s="771" t="s">
        <v>145</v>
      </c>
      <c r="AE18" s="771" t="s">
        <v>22</v>
      </c>
      <c r="AF18" s="771" t="s">
        <v>582</v>
      </c>
      <c r="AG18" s="771"/>
      <c r="AH18" s="771"/>
      <c r="AI18" s="778"/>
    </row>
    <row r="19" spans="1:35" ht="19.5" customHeight="1">
      <c r="A19" s="920" t="s">
        <v>79</v>
      </c>
      <c r="B19" s="1195"/>
      <c r="C19" s="1387" t="s">
        <v>207</v>
      </c>
      <c r="D19" s="1360"/>
      <c r="E19" s="1361"/>
      <c r="F19" s="1382" t="s">
        <v>207</v>
      </c>
      <c r="G19" s="1382"/>
      <c r="H19" s="1407" t="s">
        <v>720</v>
      </c>
      <c r="I19" s="1467"/>
      <c r="J19" s="1467"/>
      <c r="K19" s="1408"/>
      <c r="L19" s="1196"/>
      <c r="M19" s="1185"/>
      <c r="N19" s="171"/>
      <c r="O19" s="921" t="s">
        <v>79</v>
      </c>
      <c r="P19" s="1386" t="s">
        <v>269</v>
      </c>
      <c r="Q19" s="1369"/>
      <c r="R19" s="1359" t="s">
        <v>282</v>
      </c>
      <c r="S19" s="1360"/>
      <c r="T19" s="1361"/>
      <c r="U19" s="1222"/>
      <c r="V19" s="1223"/>
      <c r="W19" s="1224"/>
      <c r="X19" s="1381" t="s">
        <v>631</v>
      </c>
      <c r="Y19" s="1369"/>
      <c r="Z19" s="1211"/>
      <c r="AA19" s="964"/>
      <c r="AB19" s="543"/>
      <c r="AC19" s="799" t="s">
        <v>570</v>
      </c>
      <c r="AD19" s="771" t="s">
        <v>571</v>
      </c>
      <c r="AE19" s="771" t="s">
        <v>24</v>
      </c>
      <c r="AF19" s="771" t="s">
        <v>581</v>
      </c>
      <c r="AG19" s="771"/>
      <c r="AH19" s="771"/>
      <c r="AI19" s="778"/>
    </row>
    <row r="20" spans="1:35" ht="24" customHeight="1">
      <c r="A20" s="920" t="s">
        <v>80</v>
      </c>
      <c r="B20" s="1197"/>
      <c r="C20" s="1382" t="s">
        <v>329</v>
      </c>
      <c r="D20" s="1382"/>
      <c r="E20" s="1382"/>
      <c r="F20" s="1362" t="s">
        <v>227</v>
      </c>
      <c r="G20" s="1363"/>
      <c r="H20" s="1364"/>
      <c r="I20" s="1365"/>
      <c r="J20" s="1366"/>
      <c r="K20" s="1366"/>
      <c r="L20" s="1366"/>
      <c r="M20" s="1198"/>
      <c r="N20" s="171"/>
      <c r="O20" s="921" t="s">
        <v>80</v>
      </c>
      <c r="P20" s="1467" t="s">
        <v>682</v>
      </c>
      <c r="Q20" s="1408"/>
      <c r="R20" s="1407" t="s">
        <v>681</v>
      </c>
      <c r="S20" s="1408"/>
      <c r="T20" s="1406" t="s">
        <v>576</v>
      </c>
      <c r="U20" s="1406"/>
      <c r="V20" s="1365"/>
      <c r="W20" s="1367"/>
      <c r="X20" s="1381" t="s">
        <v>806</v>
      </c>
      <c r="Y20" s="1369"/>
      <c r="Z20" s="1225"/>
      <c r="AA20" s="964"/>
      <c r="AB20" s="544"/>
      <c r="AC20" s="799" t="s">
        <v>569</v>
      </c>
      <c r="AD20" s="771" t="s">
        <v>572</v>
      </c>
      <c r="AE20" s="771" t="s">
        <v>577</v>
      </c>
      <c r="AF20" s="771" t="s">
        <v>578</v>
      </c>
      <c r="AG20" s="771"/>
      <c r="AH20" s="771"/>
      <c r="AI20" s="778"/>
    </row>
    <row r="21" spans="1:35" ht="18" customHeight="1" thickBot="1">
      <c r="A21" s="932" t="s">
        <v>81</v>
      </c>
      <c r="B21" s="1455"/>
      <c r="C21" s="1456"/>
      <c r="D21" s="1370" t="s">
        <v>549</v>
      </c>
      <c r="E21" s="1370"/>
      <c r="F21" s="1188"/>
      <c r="G21" s="1199"/>
      <c r="H21" s="1200"/>
      <c r="I21" s="1401"/>
      <c r="J21" s="1401"/>
      <c r="K21" s="1189"/>
      <c r="L21" s="1190"/>
      <c r="M21" s="1191"/>
      <c r="N21" s="219"/>
      <c r="O21" s="1125" t="s">
        <v>81</v>
      </c>
      <c r="P21" s="1353" t="s">
        <v>549</v>
      </c>
      <c r="Q21" s="1354"/>
      <c r="R21" s="1357"/>
      <c r="S21" s="1358"/>
      <c r="T21" s="1355"/>
      <c r="U21" s="1356"/>
      <c r="V21" s="1355"/>
      <c r="W21" s="1356"/>
      <c r="X21" s="1396" t="s">
        <v>729</v>
      </c>
      <c r="Y21" s="1397"/>
      <c r="Z21" s="1398"/>
      <c r="AA21" s="962"/>
      <c r="AB21" s="127"/>
      <c r="AC21" s="799" t="s">
        <v>583</v>
      </c>
      <c r="AD21" s="771"/>
      <c r="AE21" s="771" t="s">
        <v>258</v>
      </c>
      <c r="AF21" s="771" t="s">
        <v>584</v>
      </c>
      <c r="AG21" s="771"/>
      <c r="AH21" s="771"/>
      <c r="AI21" s="778"/>
    </row>
    <row r="22" spans="1:35" s="27" customFormat="1" ht="31.5" customHeight="1" thickBot="1">
      <c r="A22" s="939" t="s">
        <v>664</v>
      </c>
      <c r="B22" s="950">
        <v>8</v>
      </c>
      <c r="C22" s="951">
        <v>9</v>
      </c>
      <c r="D22" s="952">
        <v>10</v>
      </c>
      <c r="E22" s="953">
        <v>11</v>
      </c>
      <c r="F22" s="948">
        <v>12</v>
      </c>
      <c r="G22" s="949">
        <v>13</v>
      </c>
      <c r="H22" s="942">
        <v>14</v>
      </c>
      <c r="I22" s="943">
        <v>15</v>
      </c>
      <c r="J22" s="942">
        <v>16</v>
      </c>
      <c r="K22" s="943">
        <v>17</v>
      </c>
      <c r="L22" s="942">
        <v>18</v>
      </c>
      <c r="M22" s="943">
        <v>19</v>
      </c>
      <c r="N22" s="168">
        <v>20</v>
      </c>
      <c r="O22" s="941" t="s">
        <v>668</v>
      </c>
      <c r="P22" s="930">
        <v>8</v>
      </c>
      <c r="Q22" s="930">
        <v>9</v>
      </c>
      <c r="R22" s="930">
        <v>10</v>
      </c>
      <c r="S22" s="930">
        <v>11</v>
      </c>
      <c r="T22" s="927">
        <v>12</v>
      </c>
      <c r="U22" s="928">
        <v>13</v>
      </c>
      <c r="V22" s="926">
        <v>14</v>
      </c>
      <c r="W22" s="927">
        <v>15</v>
      </c>
      <c r="X22" s="929">
        <v>16</v>
      </c>
      <c r="Y22" s="930">
        <v>17</v>
      </c>
      <c r="Z22" s="930">
        <v>18</v>
      </c>
      <c r="AA22" s="930">
        <v>19</v>
      </c>
      <c r="AB22" s="541">
        <v>20</v>
      </c>
      <c r="AC22" s="799" t="s">
        <v>573</v>
      </c>
      <c r="AD22" s="771"/>
      <c r="AE22" s="771"/>
      <c r="AF22" s="771"/>
      <c r="AG22" s="771"/>
      <c r="AH22" s="773"/>
      <c r="AI22" s="778"/>
    </row>
    <row r="23" spans="1:35" ht="18" customHeight="1">
      <c r="A23" s="922" t="s">
        <v>77</v>
      </c>
      <c r="B23" s="1351"/>
      <c r="C23" s="1352"/>
      <c r="D23" s="1201"/>
      <c r="E23" s="1202"/>
      <c r="F23" s="1459" t="s">
        <v>734</v>
      </c>
      <c r="G23" s="1460"/>
      <c r="H23" s="1203"/>
      <c r="I23" s="1312" t="s">
        <v>704</v>
      </c>
      <c r="J23" s="1462"/>
      <c r="K23" s="1418"/>
      <c r="L23" s="1192"/>
      <c r="M23" s="1193"/>
      <c r="N23" s="308"/>
      <c r="O23" s="919" t="s">
        <v>77</v>
      </c>
      <c r="P23" s="1494"/>
      <c r="Q23" s="1435"/>
      <c r="R23" s="1375" t="s">
        <v>525</v>
      </c>
      <c r="S23" s="1376"/>
      <c r="T23" s="1377"/>
      <c r="U23" s="1180"/>
      <c r="V23" s="1338" t="s">
        <v>737</v>
      </c>
      <c r="W23" s="1339"/>
      <c r="X23" s="1181"/>
      <c r="Y23" s="1221"/>
      <c r="Z23" s="1192"/>
      <c r="AA23" s="963"/>
      <c r="AB23" s="545"/>
      <c r="AC23" s="800" t="s">
        <v>574</v>
      </c>
      <c r="AD23" s="770"/>
      <c r="AE23" s="770"/>
      <c r="AF23" s="770"/>
      <c r="AG23" s="770"/>
      <c r="AH23" s="774"/>
      <c r="AI23" s="778"/>
    </row>
    <row r="24" spans="1:35" ht="18" customHeight="1">
      <c r="A24" s="920" t="s">
        <v>78</v>
      </c>
      <c r="B24" s="1204"/>
      <c r="C24" s="1205"/>
      <c r="D24" s="1381" t="s">
        <v>269</v>
      </c>
      <c r="E24" s="1369"/>
      <c r="F24" s="1409" t="s">
        <v>141</v>
      </c>
      <c r="G24" s="1410"/>
      <c r="H24" s="1409" t="s">
        <v>141</v>
      </c>
      <c r="I24" s="1410"/>
      <c r="J24" s="1373"/>
      <c r="K24" s="1374"/>
      <c r="L24" s="1209"/>
      <c r="M24" s="1198"/>
      <c r="N24" s="309"/>
      <c r="O24" s="921" t="s">
        <v>78</v>
      </c>
      <c r="P24" s="1367"/>
      <c r="Q24" s="1388"/>
      <c r="R24" s="1344" t="s">
        <v>364</v>
      </c>
      <c r="S24" s="1344"/>
      <c r="T24" s="1344" t="s">
        <v>364</v>
      </c>
      <c r="U24" s="1344"/>
      <c r="V24" s="1391" t="s">
        <v>644</v>
      </c>
      <c r="W24" s="1391"/>
      <c r="X24" s="1182"/>
      <c r="Y24" s="1337" t="s">
        <v>714</v>
      </c>
      <c r="Z24" s="1226"/>
      <c r="AA24" s="964"/>
      <c r="AB24" s="543"/>
      <c r="AC24" s="779"/>
      <c r="AD24" s="769"/>
      <c r="AE24" s="769"/>
      <c r="AF24" s="769"/>
      <c r="AG24" s="769"/>
      <c r="AH24" s="769"/>
      <c r="AI24" s="780"/>
    </row>
    <row r="25" spans="1:35" ht="18" customHeight="1">
      <c r="A25" s="920" t="s">
        <v>79</v>
      </c>
      <c r="B25" s="1389" t="s">
        <v>253</v>
      </c>
      <c r="C25" s="1382"/>
      <c r="D25" s="1371" t="s">
        <v>776</v>
      </c>
      <c r="E25" s="1461"/>
      <c r="F25" s="1371" t="s">
        <v>776</v>
      </c>
      <c r="G25" s="1461"/>
      <c r="H25" s="1371" t="s">
        <v>638</v>
      </c>
      <c r="I25" s="1372"/>
      <c r="J25" s="1372"/>
      <c r="K25" s="1210"/>
      <c r="L25" s="1211"/>
      <c r="M25" s="1185"/>
      <c r="N25" s="309"/>
      <c r="O25" s="1126" t="s">
        <v>79</v>
      </c>
      <c r="P25" s="1194"/>
      <c r="Q25" s="1194"/>
      <c r="R25" s="1381" t="s">
        <v>631</v>
      </c>
      <c r="S25" s="1369"/>
      <c r="T25" s="1345" t="s">
        <v>631</v>
      </c>
      <c r="U25" s="1346"/>
      <c r="V25" s="1381" t="s">
        <v>631</v>
      </c>
      <c r="W25" s="1369"/>
      <c r="X25" s="1342"/>
      <c r="Y25" s="1343"/>
      <c r="Z25" s="1184"/>
      <c r="AA25" s="965"/>
      <c r="AB25" s="775"/>
      <c r="AC25" s="787" t="s">
        <v>741</v>
      </c>
      <c r="AD25" s="788"/>
      <c r="AE25" s="789"/>
      <c r="AF25" s="788"/>
      <c r="AG25" s="790"/>
      <c r="AH25" s="355"/>
      <c r="AI25" s="780"/>
    </row>
    <row r="26" spans="1:35" ht="18" customHeight="1">
      <c r="A26" s="921" t="s">
        <v>80</v>
      </c>
      <c r="B26" s="1367"/>
      <c r="C26" s="1388"/>
      <c r="D26" s="1347" t="s">
        <v>631</v>
      </c>
      <c r="E26" s="1347"/>
      <c r="F26" s="1387" t="s">
        <v>631</v>
      </c>
      <c r="G26" s="1468"/>
      <c r="H26" s="1347" t="s">
        <v>631</v>
      </c>
      <c r="I26" s="1347"/>
      <c r="J26" s="1382" t="s">
        <v>210</v>
      </c>
      <c r="K26" s="1382"/>
      <c r="L26" s="1382"/>
      <c r="M26" s="1185"/>
      <c r="N26" s="309"/>
      <c r="O26" s="921" t="s">
        <v>80</v>
      </c>
      <c r="P26" s="1368" t="s">
        <v>576</v>
      </c>
      <c r="Q26" s="1369"/>
      <c r="R26" s="1432" t="s">
        <v>717</v>
      </c>
      <c r="S26" s="1414"/>
      <c r="T26" s="1347" t="s">
        <v>799</v>
      </c>
      <c r="U26" s="1347"/>
      <c r="V26" s="1347" t="s">
        <v>800</v>
      </c>
      <c r="W26" s="1347"/>
      <c r="X26" s="1227"/>
      <c r="Y26" s="1211"/>
      <c r="Z26" s="1211"/>
      <c r="AA26" s="959"/>
      <c r="AB26" s="544"/>
      <c r="AC26" s="781"/>
      <c r="AD26" s="355"/>
      <c r="AE26" s="782"/>
      <c r="AF26" s="355"/>
      <c r="AG26" s="355"/>
      <c r="AH26" s="355"/>
      <c r="AI26" s="780"/>
    </row>
    <row r="27" spans="1:35" ht="20.25" customHeight="1" thickBot="1">
      <c r="A27" s="934" t="s">
        <v>81</v>
      </c>
      <c r="B27" s="1457" t="s">
        <v>539</v>
      </c>
      <c r="C27" s="1458"/>
      <c r="D27" s="1463" t="s">
        <v>163</v>
      </c>
      <c r="E27" s="1464"/>
      <c r="F27" s="1200"/>
      <c r="G27" s="1370" t="s">
        <v>633</v>
      </c>
      <c r="H27" s="1370"/>
      <c r="I27" s="1370"/>
      <c r="J27" s="1370"/>
      <c r="K27" s="1212"/>
      <c r="L27" s="1190"/>
      <c r="M27" s="1191"/>
      <c r="N27" s="296"/>
      <c r="O27" s="1127" t="s">
        <v>81</v>
      </c>
      <c r="P27" s="1356"/>
      <c r="Q27" s="1401"/>
      <c r="R27" s="1340" t="s">
        <v>635</v>
      </c>
      <c r="S27" s="1341"/>
      <c r="T27" s="1378" t="s">
        <v>688</v>
      </c>
      <c r="U27" s="1379"/>
      <c r="V27" s="1380"/>
      <c r="W27" s="1228"/>
      <c r="X27" s="1348"/>
      <c r="Y27" s="1349"/>
      <c r="Z27" s="1190"/>
      <c r="AA27" s="962"/>
      <c r="AB27" s="776"/>
      <c r="AC27" s="783" t="s">
        <v>575</v>
      </c>
      <c r="AD27" s="784"/>
      <c r="AE27" s="784"/>
      <c r="AF27" s="784"/>
      <c r="AG27" s="784"/>
      <c r="AH27" s="784"/>
      <c r="AI27" s="785"/>
    </row>
    <row r="28" spans="1:27" ht="9.75" customHeight="1" thickBot="1">
      <c r="A28" s="935"/>
      <c r="B28" s="954"/>
      <c r="C28" s="954"/>
      <c r="D28" s="954"/>
      <c r="E28" s="955"/>
      <c r="F28" s="955"/>
      <c r="G28" s="955"/>
      <c r="H28" s="955"/>
      <c r="I28" s="955"/>
      <c r="J28" s="955"/>
      <c r="K28" s="956"/>
      <c r="L28" s="955"/>
      <c r="M28" s="955"/>
      <c r="N28" s="923"/>
      <c r="O28" s="936"/>
      <c r="P28" s="936"/>
      <c r="Q28" s="936"/>
      <c r="R28" s="936"/>
      <c r="S28" s="936"/>
      <c r="T28" s="936"/>
      <c r="U28" s="936"/>
      <c r="V28" s="936"/>
      <c r="W28" s="923"/>
      <c r="X28" s="923"/>
      <c r="Y28" s="923"/>
      <c r="Z28" s="923"/>
      <c r="AA28" s="923"/>
    </row>
    <row r="29" spans="1:38" ht="36.75" customHeight="1" thickBot="1">
      <c r="A29" s="741" t="s">
        <v>519</v>
      </c>
      <c r="B29" s="957">
        <v>8</v>
      </c>
      <c r="C29" s="958">
        <v>9</v>
      </c>
      <c r="D29" s="957">
        <v>10</v>
      </c>
      <c r="E29" s="958">
        <v>11</v>
      </c>
      <c r="F29" s="957">
        <v>12</v>
      </c>
      <c r="G29" s="958">
        <v>13</v>
      </c>
      <c r="H29" s="957">
        <v>14</v>
      </c>
      <c r="I29" s="958">
        <v>15</v>
      </c>
      <c r="J29" s="957">
        <v>16</v>
      </c>
      <c r="K29" s="958">
        <v>17</v>
      </c>
      <c r="L29" s="957">
        <v>18</v>
      </c>
      <c r="M29" s="958">
        <v>19</v>
      </c>
      <c r="N29" s="938"/>
      <c r="O29" s="937" t="s">
        <v>660</v>
      </c>
      <c r="P29" s="911">
        <v>8</v>
      </c>
      <c r="Q29" s="912">
        <v>9</v>
      </c>
      <c r="R29" s="911">
        <v>10</v>
      </c>
      <c r="S29" s="912">
        <v>11</v>
      </c>
      <c r="T29" s="911">
        <v>12</v>
      </c>
      <c r="U29" s="912">
        <v>13</v>
      </c>
      <c r="V29" s="911">
        <v>14</v>
      </c>
      <c r="W29" s="912">
        <v>15</v>
      </c>
      <c r="X29" s="911">
        <v>16</v>
      </c>
      <c r="Y29" s="912">
        <v>17</v>
      </c>
      <c r="Z29" s="911">
        <v>18</v>
      </c>
      <c r="AA29" s="912">
        <v>19</v>
      </c>
      <c r="AC29" s="901"/>
      <c r="AD29" s="902"/>
      <c r="AE29" s="903"/>
      <c r="AF29" s="903"/>
      <c r="AG29" s="355"/>
      <c r="AH29" s="355"/>
      <c r="AI29" s="355"/>
      <c r="AJ29" s="355"/>
      <c r="AK29" s="355"/>
      <c r="AL29" s="355"/>
    </row>
    <row r="30" spans="1:38" ht="21.75" customHeight="1">
      <c r="A30" s="917" t="s">
        <v>77</v>
      </c>
      <c r="B30" s="1417"/>
      <c r="C30" s="1418"/>
      <c r="D30" s="1350"/>
      <c r="E30" s="1350"/>
      <c r="F30" s="1452" t="s">
        <v>538</v>
      </c>
      <c r="G30" s="1452"/>
      <c r="H30" s="1350"/>
      <c r="I30" s="1350"/>
      <c r="J30" s="1434"/>
      <c r="K30" s="1435"/>
      <c r="L30" s="1221"/>
      <c r="M30" s="1214"/>
      <c r="N30" s="938"/>
      <c r="O30" s="917" t="s">
        <v>77</v>
      </c>
      <c r="P30" s="1488"/>
      <c r="Q30" s="1435"/>
      <c r="R30" s="1350"/>
      <c r="S30" s="1350"/>
      <c r="T30" s="1385" t="s">
        <v>702</v>
      </c>
      <c r="U30" s="1385"/>
      <c r="V30" s="1385" t="s">
        <v>631</v>
      </c>
      <c r="W30" s="1385"/>
      <c r="X30" s="1338" t="s">
        <v>631</v>
      </c>
      <c r="Y30" s="1339"/>
      <c r="Z30" s="1221"/>
      <c r="AA30" s="1214"/>
      <c r="AC30" s="904"/>
      <c r="AD30" s="905"/>
      <c r="AE30" s="906"/>
      <c r="AF30" s="1238"/>
      <c r="AG30" s="355"/>
      <c r="AH30" s="355"/>
      <c r="AI30" s="355"/>
      <c r="AJ30" s="355"/>
      <c r="AK30" s="355"/>
      <c r="AL30" s="355"/>
    </row>
    <row r="31" spans="1:32" ht="19.5" customHeight="1">
      <c r="A31" s="920" t="s">
        <v>78</v>
      </c>
      <c r="B31" s="1419"/>
      <c r="C31" s="1388"/>
      <c r="D31" s="1388"/>
      <c r="E31" s="1388"/>
      <c r="F31" s="1388"/>
      <c r="G31" s="1388"/>
      <c r="H31" s="1453" t="s">
        <v>721</v>
      </c>
      <c r="I31" s="1454"/>
      <c r="J31" s="1229"/>
      <c r="K31" s="1230"/>
      <c r="L31" s="1211"/>
      <c r="M31" s="1231"/>
      <c r="N31" s="938"/>
      <c r="O31" s="920" t="s">
        <v>78</v>
      </c>
      <c r="P31" s="1419"/>
      <c r="Q31" s="1388"/>
      <c r="R31" s="1476" t="s">
        <v>657</v>
      </c>
      <c r="S31" s="1477"/>
      <c r="T31" s="1347" t="s">
        <v>244</v>
      </c>
      <c r="U31" s="1347"/>
      <c r="V31" s="1388"/>
      <c r="W31" s="1388"/>
      <c r="X31" s="1424"/>
      <c r="Y31" s="1424"/>
      <c r="Z31" s="1211"/>
      <c r="AA31" s="1231"/>
      <c r="AE31" s="463"/>
      <c r="AF31" s="463"/>
    </row>
    <row r="32" spans="1:27" ht="19.5" customHeight="1">
      <c r="A32" s="922" t="s">
        <v>79</v>
      </c>
      <c r="B32" s="1419"/>
      <c r="C32" s="1388"/>
      <c r="D32" s="1449" t="s">
        <v>670</v>
      </c>
      <c r="E32" s="1450"/>
      <c r="F32" s="1232"/>
      <c r="G32" s="1233"/>
      <c r="H32" s="1232"/>
      <c r="I32" s="1208"/>
      <c r="J32" s="1211"/>
      <c r="K32" s="1388"/>
      <c r="L32" s="1388"/>
      <c r="M32" s="1475"/>
      <c r="N32" s="938"/>
      <c r="O32" s="922" t="s">
        <v>79</v>
      </c>
      <c r="P32" s="1480"/>
      <c r="Q32" s="1424"/>
      <c r="R32" s="1424"/>
      <c r="S32" s="1481"/>
      <c r="T32" s="1478" t="s">
        <v>335</v>
      </c>
      <c r="U32" s="1479"/>
      <c r="V32" s="1479"/>
      <c r="W32" s="1234"/>
      <c r="X32" s="1211"/>
      <c r="Y32" s="1365"/>
      <c r="Z32" s="1366"/>
      <c r="AA32" s="1472"/>
    </row>
    <row r="33" spans="1:29" ht="19.5" customHeight="1">
      <c r="A33" s="920" t="s">
        <v>80</v>
      </c>
      <c r="B33" s="1469"/>
      <c r="C33" s="1470"/>
      <c r="D33" s="1470"/>
      <c r="E33" s="1471"/>
      <c r="F33" s="1209"/>
      <c r="G33" s="1208"/>
      <c r="H33" s="1388"/>
      <c r="I33" s="1365"/>
      <c r="J33" s="1453" t="s">
        <v>448</v>
      </c>
      <c r="K33" s="1485"/>
      <c r="L33" s="1486"/>
      <c r="M33" s="1487"/>
      <c r="N33" s="938"/>
      <c r="O33" s="920" t="s">
        <v>80</v>
      </c>
      <c r="P33" s="1368" t="s">
        <v>240</v>
      </c>
      <c r="Q33" s="1369"/>
      <c r="R33" s="1473" t="s">
        <v>738</v>
      </c>
      <c r="S33" s="1474"/>
      <c r="T33" s="1368" t="s">
        <v>240</v>
      </c>
      <c r="U33" s="1369"/>
      <c r="V33" s="1381" t="s">
        <v>658</v>
      </c>
      <c r="W33" s="1369"/>
      <c r="X33" s="1445" t="s">
        <v>632</v>
      </c>
      <c r="Y33" s="1346"/>
      <c r="Z33" s="1313"/>
      <c r="AA33" s="1314"/>
      <c r="AC33" s="540"/>
    </row>
    <row r="34" spans="1:31" ht="20.25" customHeight="1" thickBot="1">
      <c r="A34" s="924" t="s">
        <v>81</v>
      </c>
      <c r="B34" s="1150"/>
      <c r="C34" s="1149"/>
      <c r="D34" s="1147"/>
      <c r="E34" s="1148"/>
      <c r="F34" s="967"/>
      <c r="G34" s="968"/>
      <c r="H34" s="1152"/>
      <c r="I34" s="966"/>
      <c r="J34" s="960"/>
      <c r="K34" s="960"/>
      <c r="L34" s="960"/>
      <c r="M34" s="961"/>
      <c r="N34" s="938"/>
      <c r="O34" s="924" t="s">
        <v>81</v>
      </c>
      <c r="P34" s="1490" t="s">
        <v>165</v>
      </c>
      <c r="Q34" s="1491"/>
      <c r="R34" s="1492" t="s">
        <v>549</v>
      </c>
      <c r="S34" s="1492"/>
      <c r="T34" s="1390" t="s">
        <v>689</v>
      </c>
      <c r="U34" s="1379"/>
      <c r="V34" s="1489"/>
      <c r="W34" s="1188"/>
      <c r="X34" s="1189"/>
      <c r="Y34" s="1189"/>
      <c r="Z34" s="1189"/>
      <c r="AA34" s="1235"/>
      <c r="AE34" s="463" t="s">
        <v>104</v>
      </c>
    </row>
    <row r="35" spans="1:30" ht="18">
      <c r="A35" s="209"/>
      <c r="B35" s="210"/>
      <c r="C35" s="210"/>
      <c r="D35" s="211"/>
      <c r="E35" s="210"/>
      <c r="F35" s="210"/>
      <c r="H35" s="25"/>
      <c r="I35" s="212"/>
      <c r="J35" s="212"/>
      <c r="K35" s="212"/>
      <c r="L35" s="212"/>
      <c r="M35" s="212"/>
      <c r="P35" s="740"/>
      <c r="Q35" s="740"/>
      <c r="R35" s="740"/>
      <c r="S35" s="740"/>
      <c r="T35" s="793"/>
      <c r="U35" s="793"/>
      <c r="V35" s="793"/>
      <c r="W35" s="793"/>
      <c r="X35" s="793"/>
      <c r="Y35" s="540"/>
      <c r="Z35" s="540"/>
      <c r="AA35" s="540"/>
      <c r="AB35" s="540"/>
      <c r="AC35" s="540"/>
      <c r="AD35" s="540"/>
    </row>
    <row r="36" spans="5:24" ht="15.75">
      <c r="E36" s="795"/>
      <c r="F36" s="795"/>
      <c r="G36" s="795"/>
      <c r="H36" s="795"/>
      <c r="I36" s="795"/>
      <c r="J36" s="795"/>
      <c r="P36" s="738"/>
      <c r="Q36" s="739"/>
      <c r="R36" s="739"/>
      <c r="S36" s="739"/>
      <c r="T36" s="739"/>
      <c r="U36" s="739"/>
      <c r="V36" s="739"/>
      <c r="W36" s="739"/>
      <c r="X36" s="739"/>
    </row>
    <row r="37" spans="1:24" ht="26.25">
      <c r="A37" s="229"/>
      <c r="B37" s="25"/>
      <c r="C37" s="25"/>
      <c r="D37" s="25"/>
      <c r="E37" s="25"/>
      <c r="F37" s="25"/>
      <c r="G37" s="25"/>
      <c r="H37" s="25"/>
      <c r="I37" s="1153"/>
      <c r="J37" s="1154"/>
      <c r="K37" s="1154"/>
      <c r="L37" s="1154"/>
      <c r="M37" s="1154"/>
      <c r="N37" s="1154"/>
      <c r="O37" s="1154"/>
      <c r="P37" s="1154"/>
      <c r="Q37" s="1155"/>
      <c r="R37" s="1155"/>
      <c r="S37" s="739"/>
      <c r="T37" s="739"/>
      <c r="U37" s="739"/>
      <c r="V37" s="739"/>
      <c r="W37" s="739"/>
      <c r="X37" s="739"/>
    </row>
    <row r="38" spans="9:18" ht="26.25">
      <c r="I38" s="1153"/>
      <c r="J38" s="1153"/>
      <c r="K38" s="1153"/>
      <c r="L38" s="1153"/>
      <c r="M38" s="1153"/>
      <c r="N38" s="1153"/>
      <c r="O38" s="1153"/>
      <c r="P38" s="1153"/>
      <c r="Q38" s="1153"/>
      <c r="R38" s="1154"/>
    </row>
    <row r="39" spans="8:18" ht="23.25">
      <c r="H39" s="230"/>
      <c r="I39" s="1151"/>
      <c r="J39" s="1151"/>
      <c r="K39" s="1151"/>
      <c r="L39" s="1151"/>
      <c r="M39" s="1151"/>
      <c r="N39" s="1151"/>
      <c r="O39" s="1151"/>
      <c r="P39" s="1151"/>
      <c r="Q39" s="1151"/>
      <c r="R39" s="230"/>
    </row>
    <row r="40" spans="8:18" ht="23.25">
      <c r="H40" s="230"/>
      <c r="I40" s="1151"/>
      <c r="J40" s="1151"/>
      <c r="K40" s="1151"/>
      <c r="L40" s="1151"/>
      <c r="M40" s="1151"/>
      <c r="N40" s="1151"/>
      <c r="O40" s="1151"/>
      <c r="P40" s="1151"/>
      <c r="Q40" s="1151"/>
      <c r="R40" s="230"/>
    </row>
    <row r="42" ht="15">
      <c r="I42" s="463"/>
    </row>
    <row r="45" spans="16:23" ht="18">
      <c r="P45" s="272" t="s">
        <v>180</v>
      </c>
      <c r="Q45" s="273"/>
      <c r="R45" s="273"/>
      <c r="S45" s="273"/>
      <c r="T45" s="273"/>
      <c r="U45" s="273"/>
      <c r="V45" s="273"/>
      <c r="W45" s="274"/>
    </row>
    <row r="46" spans="16:23" ht="16.5" thickBot="1">
      <c r="P46" s="275" t="s">
        <v>144</v>
      </c>
      <c r="Q46" s="276"/>
      <c r="R46" s="276"/>
      <c r="S46" s="276"/>
      <c r="T46" s="276"/>
      <c r="U46" s="276"/>
      <c r="V46" s="276"/>
      <c r="W46" s="277"/>
    </row>
    <row r="47" spans="16:24" ht="15.75">
      <c r="P47" s="217" t="s">
        <v>162</v>
      </c>
      <c r="Q47" s="187"/>
      <c r="R47" s="187"/>
      <c r="S47" s="187"/>
      <c r="T47" s="187"/>
      <c r="U47" s="187"/>
      <c r="V47" s="187"/>
      <c r="W47" s="187"/>
      <c r="X47" s="278"/>
    </row>
    <row r="48" ht="15">
      <c r="P48" s="24"/>
    </row>
    <row r="49" ht="15">
      <c r="P49" s="220"/>
    </row>
  </sheetData>
  <sheetProtection/>
  <mergeCells count="196">
    <mergeCell ref="P6:Q6"/>
    <mergeCell ref="P13:Q13"/>
    <mergeCell ref="P11:Q11"/>
    <mergeCell ref="P12:Q12"/>
    <mergeCell ref="T9:V9"/>
    <mergeCell ref="V8:W8"/>
    <mergeCell ref="V13:W13"/>
    <mergeCell ref="T11:U11"/>
    <mergeCell ref="R11:S11"/>
    <mergeCell ref="W11:X11"/>
    <mergeCell ref="R7:S7"/>
    <mergeCell ref="K7:M7"/>
    <mergeCell ref="R8:S8"/>
    <mergeCell ref="P7:Q7"/>
    <mergeCell ref="R9:S9"/>
    <mergeCell ref="I9:J9"/>
    <mergeCell ref="P8:Q8"/>
    <mergeCell ref="P9:Q9"/>
    <mergeCell ref="T34:V34"/>
    <mergeCell ref="P34:Q34"/>
    <mergeCell ref="R34:S34"/>
    <mergeCell ref="V30:W30"/>
    <mergeCell ref="V17:W17"/>
    <mergeCell ref="T21:U21"/>
    <mergeCell ref="P27:Q27"/>
    <mergeCell ref="P23:Q23"/>
    <mergeCell ref="P19:Q19"/>
    <mergeCell ref="R26:S26"/>
    <mergeCell ref="H33:I33"/>
    <mergeCell ref="R25:S25"/>
    <mergeCell ref="T7:U7"/>
    <mergeCell ref="J26:L26"/>
    <mergeCell ref="P15:Q15"/>
    <mergeCell ref="P20:Q20"/>
    <mergeCell ref="I17:K17"/>
    <mergeCell ref="J33:M33"/>
    <mergeCell ref="P30:Q30"/>
    <mergeCell ref="T30:U30"/>
    <mergeCell ref="X31:Y31"/>
    <mergeCell ref="R31:S31"/>
    <mergeCell ref="T31:U31"/>
    <mergeCell ref="V33:W33"/>
    <mergeCell ref="T32:V32"/>
    <mergeCell ref="V31:W31"/>
    <mergeCell ref="T33:U33"/>
    <mergeCell ref="P32:S32"/>
    <mergeCell ref="X33:Y33"/>
    <mergeCell ref="B33:E33"/>
    <mergeCell ref="B26:C26"/>
    <mergeCell ref="Y32:AA32"/>
    <mergeCell ref="P33:Q33"/>
    <mergeCell ref="R33:S33"/>
    <mergeCell ref="P31:Q31"/>
    <mergeCell ref="J30:K30"/>
    <mergeCell ref="B31:C31"/>
    <mergeCell ref="D31:E31"/>
    <mergeCell ref="K32:M32"/>
    <mergeCell ref="H13:I13"/>
    <mergeCell ref="J13:K13"/>
    <mergeCell ref="F26:G26"/>
    <mergeCell ref="F25:G25"/>
    <mergeCell ref="D26:E26"/>
    <mergeCell ref="C13:D13"/>
    <mergeCell ref="H24:I24"/>
    <mergeCell ref="F15:H15"/>
    <mergeCell ref="F24:G24"/>
    <mergeCell ref="E17:F17"/>
    <mergeCell ref="B18:D18"/>
    <mergeCell ref="E18:G18"/>
    <mergeCell ref="D24:E24"/>
    <mergeCell ref="H19:K19"/>
    <mergeCell ref="H31:I31"/>
    <mergeCell ref="D21:E21"/>
    <mergeCell ref="B21:C21"/>
    <mergeCell ref="B27:C27"/>
    <mergeCell ref="F23:G23"/>
    <mergeCell ref="B25:C25"/>
    <mergeCell ref="D25:E25"/>
    <mergeCell ref="I21:J21"/>
    <mergeCell ref="H30:I30"/>
    <mergeCell ref="D27:E27"/>
    <mergeCell ref="D15:E15"/>
    <mergeCell ref="B15:C15"/>
    <mergeCell ref="B32:C32"/>
    <mergeCell ref="D32:E32"/>
    <mergeCell ref="D12:E12"/>
    <mergeCell ref="G17:H17"/>
    <mergeCell ref="F31:G31"/>
    <mergeCell ref="B30:C30"/>
    <mergeCell ref="D30:E30"/>
    <mergeCell ref="F30:G30"/>
    <mergeCell ref="F8:G8"/>
    <mergeCell ref="F6:G6"/>
    <mergeCell ref="D6:E6"/>
    <mergeCell ref="H7:I7"/>
    <mergeCell ref="D8:E8"/>
    <mergeCell ref="I11:M11"/>
    <mergeCell ref="F11:G11"/>
    <mergeCell ref="F7:G7"/>
    <mergeCell ref="F9:H9"/>
    <mergeCell ref="J8:K8"/>
    <mergeCell ref="V5:W5"/>
    <mergeCell ref="J5:K5"/>
    <mergeCell ref="R5:S5"/>
    <mergeCell ref="H12:I12"/>
    <mergeCell ref="P5:Q5"/>
    <mergeCell ref="H6:I6"/>
    <mergeCell ref="H8:I8"/>
    <mergeCell ref="J6:K6"/>
    <mergeCell ref="R12:S12"/>
    <mergeCell ref="H5:I5"/>
    <mergeCell ref="Y11:Z11"/>
    <mergeCell ref="T5:U5"/>
    <mergeCell ref="V6:W6"/>
    <mergeCell ref="W9:AA9"/>
    <mergeCell ref="T6:U6"/>
    <mergeCell ref="R6:S6"/>
    <mergeCell ref="T8:U8"/>
    <mergeCell ref="X5:Z5"/>
    <mergeCell ref="X8:Z8"/>
    <mergeCell ref="V7:W7"/>
    <mergeCell ref="B11:C11"/>
    <mergeCell ref="B5:C5"/>
    <mergeCell ref="D7:E7"/>
    <mergeCell ref="D5:E5"/>
    <mergeCell ref="B7:C7"/>
    <mergeCell ref="B6:C6"/>
    <mergeCell ref="D9:E9"/>
    <mergeCell ref="B9:C9"/>
    <mergeCell ref="F5:G5"/>
    <mergeCell ref="B12:C12"/>
    <mergeCell ref="F12:G12"/>
    <mergeCell ref="U12:V12"/>
    <mergeCell ref="I14:J14"/>
    <mergeCell ref="E13:F13"/>
    <mergeCell ref="B14:C14"/>
    <mergeCell ref="D14:E14"/>
    <mergeCell ref="F14:G14"/>
    <mergeCell ref="B8:C8"/>
    <mergeCell ref="X21:Z21"/>
    <mergeCell ref="X13:Y13"/>
    <mergeCell ref="Z15:AA15"/>
    <mergeCell ref="V18:W18"/>
    <mergeCell ref="P17:R17"/>
    <mergeCell ref="X18:Y18"/>
    <mergeCell ref="R18:S18"/>
    <mergeCell ref="T14:U14"/>
    <mergeCell ref="T20:U20"/>
    <mergeCell ref="R20:S20"/>
    <mergeCell ref="K14:L14"/>
    <mergeCell ref="R14:S14"/>
    <mergeCell ref="P14:Q14"/>
    <mergeCell ref="R15:S15"/>
    <mergeCell ref="V24:W24"/>
    <mergeCell ref="P24:Q24"/>
    <mergeCell ref="W14:Y14"/>
    <mergeCell ref="X20:Y20"/>
    <mergeCell ref="T24:U24"/>
    <mergeCell ref="P18:Q18"/>
    <mergeCell ref="T18:U18"/>
    <mergeCell ref="X17:Y17"/>
    <mergeCell ref="T17:U17"/>
    <mergeCell ref="H18:J18"/>
    <mergeCell ref="C20:E20"/>
    <mergeCell ref="L18:M18"/>
    <mergeCell ref="X19:Y19"/>
    <mergeCell ref="C19:E19"/>
    <mergeCell ref="B17:C17"/>
    <mergeCell ref="F19:G19"/>
    <mergeCell ref="H26:I26"/>
    <mergeCell ref="V23:W23"/>
    <mergeCell ref="P26:Q26"/>
    <mergeCell ref="G27:J27"/>
    <mergeCell ref="H25:J25"/>
    <mergeCell ref="J24:K24"/>
    <mergeCell ref="R23:T23"/>
    <mergeCell ref="T27:V27"/>
    <mergeCell ref="T26:U26"/>
    <mergeCell ref="V25:W25"/>
    <mergeCell ref="B23:C23"/>
    <mergeCell ref="P21:Q21"/>
    <mergeCell ref="V21:W21"/>
    <mergeCell ref="R21:S21"/>
    <mergeCell ref="R19:T19"/>
    <mergeCell ref="F20:H20"/>
    <mergeCell ref="I20:L20"/>
    <mergeCell ref="V20:W20"/>
    <mergeCell ref="J23:K23"/>
    <mergeCell ref="X30:Y30"/>
    <mergeCell ref="R27:S27"/>
    <mergeCell ref="X25:Y25"/>
    <mergeCell ref="R24:S24"/>
    <mergeCell ref="T25:U25"/>
    <mergeCell ref="V26:W26"/>
    <mergeCell ref="X27:Y27"/>
    <mergeCell ref="R30:S30"/>
  </mergeCells>
  <printOptions/>
  <pageMargins left="0.11811023622047245" right="0.15748031496062992" top="0.3937007874015748" bottom="0.4724409448818898" header="0.31496062992125984" footer="0.3937007874015748"/>
  <pageSetup horizontalDpi="600" verticalDpi="600" orientation="landscape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9"/>
  <sheetViews>
    <sheetView tabSelected="1" zoomScalePageLayoutView="0" workbookViewId="0" topLeftCell="A1">
      <selection activeCell="Q9" sqref="Q9"/>
    </sheetView>
  </sheetViews>
  <sheetFormatPr defaultColWidth="9.140625" defaultRowHeight="12.75"/>
  <cols>
    <col min="1" max="1" width="0.9921875" style="0" customWidth="1"/>
    <col min="2" max="2" width="0.85546875" style="0" hidden="1" customWidth="1"/>
    <col min="3" max="3" width="5.8515625" style="14" customWidth="1"/>
    <col min="4" max="4" width="6.00390625" style="11" customWidth="1"/>
    <col min="5" max="5" width="32.140625" style="0" customWidth="1"/>
    <col min="6" max="6" width="35.7109375" style="0" customWidth="1"/>
    <col min="7" max="7" width="30.28125" style="0" customWidth="1"/>
    <col min="8" max="8" width="22.57421875" style="0" hidden="1" customWidth="1"/>
    <col min="9" max="9" width="0.5625" style="0" hidden="1" customWidth="1"/>
    <col min="10" max="10" width="34.8515625" style="647" customWidth="1"/>
    <col min="11" max="11" width="28.28125" style="647" customWidth="1"/>
    <col min="12" max="12" width="6.140625" style="11" customWidth="1"/>
  </cols>
  <sheetData>
    <row r="1" spans="5:11" ht="33" customHeight="1">
      <c r="E1" s="280"/>
      <c r="G1" s="280" t="s">
        <v>217</v>
      </c>
      <c r="H1" s="280"/>
      <c r="I1" s="280"/>
      <c r="J1" s="646"/>
      <c r="K1" s="646"/>
    </row>
    <row r="2" spans="3:11" ht="5.25" customHeight="1" thickBot="1">
      <c r="C2" s="16"/>
      <c r="E2">
        <v>21</v>
      </c>
      <c r="F2">
        <v>19</v>
      </c>
      <c r="G2">
        <v>19</v>
      </c>
      <c r="H2" s="463">
        <v>15</v>
      </c>
      <c r="I2">
        <v>3</v>
      </c>
      <c r="J2" s="647">
        <v>21</v>
      </c>
      <c r="K2" s="647">
        <v>22</v>
      </c>
    </row>
    <row r="3" spans="3:12" ht="27.75" customHeight="1" thickBot="1">
      <c r="C3" s="73"/>
      <c r="D3" s="74"/>
      <c r="E3" s="103" t="s">
        <v>68</v>
      </c>
      <c r="F3" s="103" t="s">
        <v>69</v>
      </c>
      <c r="G3" s="281" t="s">
        <v>346</v>
      </c>
      <c r="H3" s="1571" t="s">
        <v>70</v>
      </c>
      <c r="I3" s="1572"/>
      <c r="J3" s="648" t="s">
        <v>116</v>
      </c>
      <c r="K3" s="648" t="s">
        <v>115</v>
      </c>
      <c r="L3" s="75"/>
    </row>
    <row r="4" spans="1:15" ht="21.75" customHeight="1">
      <c r="A4">
        <v>1</v>
      </c>
      <c r="C4" s="1522" t="s">
        <v>47</v>
      </c>
      <c r="D4" s="249">
        <v>8</v>
      </c>
      <c r="E4" s="1524" t="str">
        <f>LOOKUP($A4*100+$D4,TV2019!M$5:M$19,TV2019!L$5:L$19)</f>
        <v>[1]   8 val. 15 min.    Analizinė chemija     1/2 sav.       [prof.A.Padarauskas]]            NChA</v>
      </c>
      <c r="F4" s="1525"/>
      <c r="G4" s="1525"/>
      <c r="H4" s="1525"/>
      <c r="I4" s="1525"/>
      <c r="J4" s="1525"/>
      <c r="K4" s="1526"/>
      <c r="L4" s="249">
        <v>8</v>
      </c>
      <c r="O4" s="33"/>
    </row>
    <row r="5" spans="1:12" ht="13.5" customHeight="1" thickBot="1">
      <c r="A5">
        <v>1</v>
      </c>
      <c r="C5" s="1523"/>
      <c r="D5" s="248">
        <v>9</v>
      </c>
      <c r="E5" s="1527"/>
      <c r="F5" s="1528"/>
      <c r="G5" s="1528"/>
      <c r="H5" s="1528"/>
      <c r="I5" s="1528"/>
      <c r="J5" s="1528"/>
      <c r="K5" s="1529"/>
      <c r="L5" s="248">
        <v>9</v>
      </c>
    </row>
    <row r="6" spans="1:12" ht="20.25">
      <c r="A6">
        <v>1</v>
      </c>
      <c r="C6" s="1523"/>
      <c r="D6" s="724">
        <v>10</v>
      </c>
      <c r="E6" s="1524" t="str">
        <f>LOOKUP($A6*100+$D6,TV2019!M$5:M$18,TV2019!L$5:L$18)</f>
        <v>Matematika                     [[doc. A.Kavaliauskas]]                 NChA</v>
      </c>
      <c r="F6" s="1551"/>
      <c r="G6" s="1551"/>
      <c r="H6" s="1551"/>
      <c r="I6" s="1551"/>
      <c r="J6" s="1551"/>
      <c r="K6" s="1552"/>
      <c r="L6" s="724">
        <v>10</v>
      </c>
    </row>
    <row r="7" spans="1:12" ht="11.25" customHeight="1" thickBot="1">
      <c r="A7">
        <v>1</v>
      </c>
      <c r="C7" s="1523"/>
      <c r="D7" s="725">
        <v>11</v>
      </c>
      <c r="E7" s="1553"/>
      <c r="F7" s="1554"/>
      <c r="G7" s="1554"/>
      <c r="H7" s="1554"/>
      <c r="I7" s="1554"/>
      <c r="J7" s="1554"/>
      <c r="K7" s="1556"/>
      <c r="L7" s="725">
        <v>11</v>
      </c>
    </row>
    <row r="8" spans="1:12" ht="27" customHeight="1" thickBot="1">
      <c r="A8">
        <v>1</v>
      </c>
      <c r="C8" s="1523"/>
      <c r="D8" s="263">
        <v>12</v>
      </c>
      <c r="E8" s="1518" t="str">
        <f>LOOKUP($A8*100+$D8,TV2019!M$19:M$35,TV2019!L$19:L$35)</f>
        <v> Matematika,   seminaras                        [[lekt.Š.Repšys]]     TChA</v>
      </c>
      <c r="F8" s="1550" t="str">
        <f>LOOKUP($A8*100+$D8,TV2019!M$37:M$46,TV2019!L$37:L$46)</f>
        <v> Analizinė chemija, seminaras         [[lekt.V.Olšauskaitė]]   AChL</v>
      </c>
      <c r="G8" s="1578" t="str">
        <f>LOOKUP($A8*100+$D8,TV2019!M$68:M$81,TV2019!L$68:L$81)</f>
        <v> Anglų kalba   [[lekt.I.Rozgienė]]        OChA</v>
      </c>
      <c r="H8" s="1546"/>
      <c r="I8" s="723"/>
      <c r="J8" s="1545" t="str">
        <f>LOOKUP($A8*100+$D8,TV2019!M$85:M$96,TV2019!L$85:L$96)</f>
        <v>  Matematika, seminaras   [[doc.A.Kavaliauskas]]  NChA</v>
      </c>
      <c r="K8" s="1545" t="str">
        <f>LOOKUP($A8*100+$D8,TV2019!M$107:M$123,TV2019!L$107:L$123)</f>
        <v>Organinė chemija,                   seminaras                         [[doc. R. Vaitkus]]    KDA</v>
      </c>
      <c r="L8" s="263">
        <v>12</v>
      </c>
    </row>
    <row r="9" spans="1:18" ht="21.75" customHeight="1" thickBot="1">
      <c r="A9">
        <v>1</v>
      </c>
      <c r="C9" s="1523"/>
      <c r="D9" s="246">
        <v>13</v>
      </c>
      <c r="E9" s="1519"/>
      <c r="F9" s="1519"/>
      <c r="G9" s="1579"/>
      <c r="H9" s="1547"/>
      <c r="I9" s="733"/>
      <c r="J9" s="1519"/>
      <c r="K9" s="1557"/>
      <c r="L9" s="246">
        <v>13</v>
      </c>
      <c r="O9" s="25"/>
      <c r="R9" s="25"/>
    </row>
    <row r="10" spans="1:12" ht="27.75" customHeight="1" thickBot="1">
      <c r="A10">
        <v>1</v>
      </c>
      <c r="C10" s="1523"/>
      <c r="D10" s="726">
        <v>14</v>
      </c>
      <c r="E10" s="1532" t="str">
        <f>LOOKUP($A10*100+$D10,TV2019!M$19:M$35,TV2019!L$19:L$35)</f>
        <v> Anglų kalba, 1/2 gr.                                   [[lekt. I. Rozgienė]]        TChA</v>
      </c>
      <c r="F10" s="1550" t="str">
        <f>LOOKUP($A10*100+$D10,TV2019!M$37:M$46,TV2019!L$37:L$46)</f>
        <v> Analizinė chemija                      lab. darbai         [lekt.V.Olšauskaitė, dokt.M. Janulevičius ]]  AChL</v>
      </c>
      <c r="G10" s="1520" t="str">
        <f>LOOKUP($A11*100+$D11,TV2019!M$68:M$81,TV2019!L$68:L$81)</f>
        <v>Matematika, seminaras   [[lekt. dr. E. Karikovas]]     ASA</v>
      </c>
      <c r="H10" s="622"/>
      <c r="I10" s="523"/>
      <c r="J10" s="1548" t="str">
        <f>LOOKUP($A11*100+$D11,TV2019!M$85:M$96,TV2019!L$85:L$96)</f>
        <v>Organinė chemija, seminaras      [[prof.A.Žilinskas]]     TGA</v>
      </c>
      <c r="K10" s="887"/>
      <c r="L10" s="726">
        <v>14</v>
      </c>
    </row>
    <row r="11" spans="1:12" ht="24.75" customHeight="1" thickBot="1">
      <c r="A11">
        <v>1</v>
      </c>
      <c r="C11" s="1523"/>
      <c r="D11" s="725">
        <v>15</v>
      </c>
      <c r="E11" s="1533"/>
      <c r="F11" s="1586"/>
      <c r="G11" s="1521"/>
      <c r="H11" s="703"/>
      <c r="I11" s="734"/>
      <c r="J11" s="1519"/>
      <c r="K11" s="1545" t="str">
        <f>LOOKUP($A12*100+$D12,TV2019!M$107:M$117,TV2019!L$107:L$117)</f>
        <v>   Fizika,    lab. darbai        [[doc.A. Maršalka]]                 FF, III r.,  520 lab., Saulėtekio al. 9</v>
      </c>
      <c r="L11" s="725">
        <v>15</v>
      </c>
    </row>
    <row r="12" spans="1:15" ht="39.75" customHeight="1" thickBot="1">
      <c r="A12">
        <v>1</v>
      </c>
      <c r="C12" s="1523"/>
      <c r="D12" s="729">
        <v>16</v>
      </c>
      <c r="E12" s="1576"/>
      <c r="F12" s="1586"/>
      <c r="G12" s="1520" t="str">
        <f>LOOKUP($A13*100+$D13,TV2019!M$68:M$81,TV2019!L$68:L$81)</f>
        <v> Anglų kalba   [[lekt.I.Rozgienė]]        TChA</v>
      </c>
      <c r="H12" s="207"/>
      <c r="I12" s="389"/>
      <c r="J12" s="1548" t="str">
        <f>LOOKUP($A13*100+$D13,TV2019!M$85:M$96,TV2019!L$85:L$96)</f>
        <v>Organinė chemija, lab. darbai   04.01-06.01 (9-16 savaitė)[[doc. J. Dodonova, doc. V. Jakubkienė]]     OChL</v>
      </c>
      <c r="K12" s="1549"/>
      <c r="L12" s="727">
        <v>16</v>
      </c>
      <c r="O12" s="37"/>
    </row>
    <row r="13" spans="1:13" ht="10.5" customHeight="1" thickBot="1">
      <c r="A13">
        <v>1</v>
      </c>
      <c r="C13" s="1523"/>
      <c r="D13" s="730">
        <v>17</v>
      </c>
      <c r="E13" s="1577"/>
      <c r="F13" s="1519"/>
      <c r="G13" s="1521"/>
      <c r="H13" s="732"/>
      <c r="I13" s="732"/>
      <c r="J13" s="1574"/>
      <c r="K13" s="1295"/>
      <c r="L13" s="728">
        <v>17</v>
      </c>
      <c r="M13" s="36"/>
    </row>
    <row r="14" spans="1:12" ht="29.25" customHeight="1" thickBot="1">
      <c r="A14">
        <v>1</v>
      </c>
      <c r="C14" s="1523"/>
      <c r="D14" s="869">
        <v>18</v>
      </c>
      <c r="E14" s="1332"/>
      <c r="F14" s="885"/>
      <c r="G14" s="884"/>
      <c r="H14" s="761"/>
      <c r="I14" s="761"/>
      <c r="J14" s="1574"/>
      <c r="K14" s="870"/>
      <c r="L14" s="871">
        <v>18</v>
      </c>
    </row>
    <row r="15" spans="3:12" ht="9.75" customHeight="1" thickBot="1">
      <c r="C15" s="798"/>
      <c r="D15" s="873">
        <v>19</v>
      </c>
      <c r="E15" s="824"/>
      <c r="F15" s="886"/>
      <c r="G15" s="824"/>
      <c r="H15" s="613"/>
      <c r="I15" s="613"/>
      <c r="J15" s="1575"/>
      <c r="K15" s="874"/>
      <c r="L15" s="872">
        <v>19</v>
      </c>
    </row>
    <row r="16" spans="3:12" ht="10.5" customHeight="1" thickBot="1">
      <c r="C16" s="58"/>
      <c r="D16" s="59"/>
      <c r="E16" s="60"/>
      <c r="F16" s="60"/>
      <c r="G16" s="61"/>
      <c r="H16" s="61"/>
      <c r="I16" s="61"/>
      <c r="J16" s="649"/>
      <c r="K16" s="650"/>
      <c r="L16" s="62"/>
    </row>
    <row r="17" spans="1:12" ht="15" customHeight="1" thickBot="1">
      <c r="A17">
        <v>2</v>
      </c>
      <c r="C17" s="1537" t="s">
        <v>52</v>
      </c>
      <c r="D17" s="250">
        <v>8</v>
      </c>
      <c r="E17" s="1293"/>
      <c r="F17" s="1309"/>
      <c r="G17" s="1309"/>
      <c r="H17" s="1309"/>
      <c r="I17" s="1309"/>
      <c r="J17" s="1309"/>
      <c r="K17" s="1294"/>
      <c r="L17" s="251">
        <v>8</v>
      </c>
    </row>
    <row r="18" spans="1:13" ht="19.5" customHeight="1">
      <c r="A18">
        <v>2</v>
      </c>
      <c r="C18" s="1523"/>
      <c r="D18" s="245">
        <v>9</v>
      </c>
      <c r="E18" s="1524" t="str">
        <f>LOOKUP($A18*100+$D18,TV2019!M$7:M$18,TV2019!L$7:L$18)</f>
        <v>Fizika               [[doc.V. Urbonienė]]  DFA  (Saulėtekio al. , Didžioji fizikos auditorija)</v>
      </c>
      <c r="F18" s="1551"/>
      <c r="G18" s="1551"/>
      <c r="H18" s="1551"/>
      <c r="I18" s="1551"/>
      <c r="J18" s="1551"/>
      <c r="K18" s="1552"/>
      <c r="L18" s="247">
        <v>9</v>
      </c>
      <c r="M18" s="156"/>
    </row>
    <row r="19" spans="1:12" ht="16.5" customHeight="1" thickBot="1">
      <c r="A19">
        <v>2</v>
      </c>
      <c r="C19" s="1523"/>
      <c r="D19" s="246">
        <v>10</v>
      </c>
      <c r="E19" s="1553"/>
      <c r="F19" s="1554"/>
      <c r="G19" s="1554"/>
      <c r="H19" s="1554"/>
      <c r="I19" s="1554"/>
      <c r="J19" s="1555"/>
      <c r="K19" s="1556"/>
      <c r="L19" s="248">
        <v>10</v>
      </c>
    </row>
    <row r="20" spans="1:12" ht="21" customHeight="1" thickBot="1">
      <c r="A20">
        <v>2</v>
      </c>
      <c r="C20" s="1523"/>
      <c r="D20" s="241">
        <v>11</v>
      </c>
      <c r="E20" s="813"/>
      <c r="F20" s="1518" t="str">
        <f>LOOKUP($A21*100+$D21,TV2019!M$37:M$46,TV2019!L$37:L$46)</f>
        <v>Fizika,  seminaras              [[lekt. R. Bandzevičiūtė]]  FF,           401 a.</v>
      </c>
      <c r="G20" s="883"/>
      <c r="H20" s="613"/>
      <c r="I20" s="167"/>
      <c r="J20" s="1545" t="str">
        <f>LOOKUP($A21*100+$D21,TV2019!M$89:M$117,TV2019!L$89:L$117)</f>
        <v>   Fizika, lab. darbai                [[doc.V.Urbonienė]]                 FF, III r.,  520 lab., Saulėtekio al. 9</v>
      </c>
      <c r="K20" s="862"/>
      <c r="L20" s="124">
        <v>11</v>
      </c>
    </row>
    <row r="21" spans="1:13" ht="34.5" customHeight="1" thickBot="1">
      <c r="A21">
        <v>2</v>
      </c>
      <c r="C21" s="1523"/>
      <c r="D21" s="242">
        <v>12</v>
      </c>
      <c r="E21" s="1308"/>
      <c r="F21" s="1530"/>
      <c r="G21" s="1520" t="str">
        <f>LOOKUP($A22*100+$D22,TV2019!M$68:M$81,TV2019!L$68:L$81)</f>
        <v> Anglų kalba  [[lekt.I.Rozgienė]]        OChA</v>
      </c>
      <c r="H21" s="1518" t="str">
        <f>LOOKUP($A21*100+$D21,TV2019!M$54:M$67,TV2019!L$54:L$67)</f>
        <v> Anglų kalba   1/2 gr.         [[lekt.I.Rozgienė]]        OChA</v>
      </c>
      <c r="I21" s="860"/>
      <c r="J21" s="1549"/>
      <c r="K21" s="1545" t="str">
        <f>LOOKUP($A21*100+$D21,TV2019!M$106:M$111,TV2019!L$106:L$111)</f>
        <v>Matematika, seminaras   [[doc. A.Kavaliauskas]]  TChA</v>
      </c>
      <c r="L21" s="243">
        <v>12</v>
      </c>
      <c r="M21" s="25"/>
    </row>
    <row r="22" spans="1:13" ht="15.75" customHeight="1" thickBot="1">
      <c r="A22">
        <v>2</v>
      </c>
      <c r="C22" s="1523"/>
      <c r="D22" s="118">
        <v>13</v>
      </c>
      <c r="E22" s="825"/>
      <c r="F22" s="817"/>
      <c r="G22" s="1521"/>
      <c r="H22" s="1530"/>
      <c r="I22" s="861"/>
      <c r="J22" s="1295"/>
      <c r="K22" s="1589"/>
      <c r="L22" s="244">
        <v>13</v>
      </c>
      <c r="M22" s="26"/>
    </row>
    <row r="23" spans="1:12" ht="29.25" customHeight="1" thickBot="1">
      <c r="A23">
        <v>2</v>
      </c>
      <c r="C23" s="1523"/>
      <c r="D23" s="246">
        <v>14</v>
      </c>
      <c r="E23" s="1248"/>
      <c r="F23" s="766"/>
      <c r="G23" s="1520" t="str">
        <f>LOOKUP($A23*100+$D23,TV2019!M$68:M$82,TV2019!L$68:L$82)</f>
        <v> Anglų kalba  [[lekt.I.Rozgienė]]        TGA</v>
      </c>
      <c r="H23" s="721" t="str">
        <f>LOOKUP($A23*100+$D23,TV2019!M$54:M$67,TV2019!L$54:L$67)</f>
        <v>  Matematika,  seminaras             [[doc. P. Katauskis]]     AChA</v>
      </c>
      <c r="I23" s="720"/>
      <c r="J23" s="1580"/>
      <c r="K23" s="1581"/>
      <c r="L23" s="252">
        <v>14</v>
      </c>
    </row>
    <row r="24" spans="1:17" ht="13.5" customHeight="1" thickBot="1">
      <c r="A24">
        <v>2</v>
      </c>
      <c r="C24" s="1523"/>
      <c r="D24" s="254">
        <v>15</v>
      </c>
      <c r="E24" s="763"/>
      <c r="F24" s="750"/>
      <c r="G24" s="1521"/>
      <c r="H24" s="731"/>
      <c r="I24" s="323"/>
      <c r="J24" s="1582"/>
      <c r="K24" s="1583"/>
      <c r="L24" s="253">
        <v>15</v>
      </c>
      <c r="Q24" t="s">
        <v>104</v>
      </c>
    </row>
    <row r="25" spans="1:15" ht="24" customHeight="1" thickBot="1">
      <c r="A25">
        <v>2</v>
      </c>
      <c r="C25" s="1523"/>
      <c r="D25" s="106">
        <v>16</v>
      </c>
      <c r="E25" s="888"/>
      <c r="F25" s="824"/>
      <c r="G25" s="884"/>
      <c r="H25" s="987"/>
      <c r="I25" s="988"/>
      <c r="J25" s="969"/>
      <c r="K25" s="1587" t="s">
        <v>674</v>
      </c>
      <c r="L25" s="112">
        <v>16</v>
      </c>
      <c r="M25" s="26"/>
      <c r="O25" s="232"/>
    </row>
    <row r="26" spans="3:15" ht="24.75" customHeight="1" thickBot="1">
      <c r="C26" s="1523"/>
      <c r="D26" s="614">
        <v>17</v>
      </c>
      <c r="E26" s="875"/>
      <c r="F26" s="876"/>
      <c r="G26" s="56"/>
      <c r="H26" s="877"/>
      <c r="I26" s="878"/>
      <c r="J26" s="863"/>
      <c r="K26" s="1534"/>
      <c r="L26" s="615">
        <v>17</v>
      </c>
      <c r="M26" s="26"/>
      <c r="O26" s="232"/>
    </row>
    <row r="27" spans="3:15" ht="24.75" customHeight="1" thickBot="1">
      <c r="C27" s="1523"/>
      <c r="D27" s="113">
        <v>18</v>
      </c>
      <c r="E27" s="765"/>
      <c r="F27" s="616"/>
      <c r="G27" s="879"/>
      <c r="H27" s="880"/>
      <c r="I27" s="534"/>
      <c r="J27" s="881"/>
      <c r="K27" s="1534"/>
      <c r="L27" s="304">
        <v>18</v>
      </c>
      <c r="M27" s="26"/>
      <c r="O27" s="232"/>
    </row>
    <row r="28" spans="1:12" ht="9" customHeight="1" thickBot="1">
      <c r="A28">
        <v>2</v>
      </c>
      <c r="C28" s="1538"/>
      <c r="D28" s="255">
        <v>19</v>
      </c>
      <c r="E28" s="889"/>
      <c r="F28" s="845"/>
      <c r="G28" s="890"/>
      <c r="H28" s="617"/>
      <c r="I28" s="282"/>
      <c r="J28" s="882"/>
      <c r="K28" s="1588"/>
      <c r="L28" s="256">
        <v>19</v>
      </c>
    </row>
    <row r="29" spans="1:12" ht="9.75" customHeight="1" thickBot="1">
      <c r="A29">
        <v>2</v>
      </c>
      <c r="C29" s="65"/>
      <c r="D29" s="63"/>
      <c r="E29" s="60"/>
      <c r="F29" s="60"/>
      <c r="G29" s="60"/>
      <c r="H29" s="60"/>
      <c r="I29" s="60"/>
      <c r="J29" s="651"/>
      <c r="K29" s="651"/>
      <c r="L29" s="64"/>
    </row>
    <row r="30" spans="1:12" ht="15.75" customHeight="1" thickBot="1">
      <c r="A30">
        <v>3</v>
      </c>
      <c r="C30" s="1537" t="s">
        <v>53</v>
      </c>
      <c r="D30" s="250">
        <v>8</v>
      </c>
      <c r="E30" s="1524" t="str">
        <f>LOOKUP($A30*100+$D30,TV2019!M$5:M$19,TV2019!L$5:L$19)</f>
        <v>8 val. 15 min    Analizinė chemija [[prof. A.Padarauskas]]  NChA</v>
      </c>
      <c r="F30" s="1525"/>
      <c r="G30" s="1525"/>
      <c r="H30" s="1525"/>
      <c r="I30" s="1525"/>
      <c r="J30" s="1525"/>
      <c r="K30" s="1526"/>
      <c r="L30" s="247">
        <v>8</v>
      </c>
    </row>
    <row r="31" spans="1:13" ht="25.5" customHeight="1" thickBot="1">
      <c r="A31">
        <v>3</v>
      </c>
      <c r="C31" s="1522"/>
      <c r="D31" s="245">
        <v>9</v>
      </c>
      <c r="E31" s="1527"/>
      <c r="F31" s="1528"/>
      <c r="G31" s="1528"/>
      <c r="H31" s="1528"/>
      <c r="I31" s="1528"/>
      <c r="J31" s="1528"/>
      <c r="K31" s="1529"/>
      <c r="L31" s="259">
        <v>9</v>
      </c>
      <c r="M31" s="31"/>
    </row>
    <row r="32" spans="1:12" ht="24.75" customHeight="1" thickBot="1">
      <c r="A32">
        <v>3</v>
      </c>
      <c r="C32" s="1522"/>
      <c r="D32" s="242">
        <v>10</v>
      </c>
      <c r="E32" s="1573" t="str">
        <f>LOOKUP($A32*100+$D32,TV2019!M$24:M$35,TV2019!L$24:L$35)</f>
        <v>Analizinė chemija,             lab. darbai                                           [[prof. A.Padarauskas, j.a. A.Žilionis]]  AChL</v>
      </c>
      <c r="F32" s="1573" t="str">
        <f>LOOKUP($A32*100+$D32,TV2019!M$37:M$46,TV2019!L$37:L$46)</f>
        <v>Anglų kalba  1/2 gr.                 [[lekt.I.Rozgienė]]   ASA</v>
      </c>
      <c r="G32" s="868"/>
      <c r="H32" s="53"/>
      <c r="I32" s="53"/>
      <c r="J32" s="1590"/>
      <c r="K32" s="1534" t="str">
        <f>LOOKUP($A33*100+$D33,TV2019!M$107:M$129,TV2019!L$107:L$129)</f>
        <v>Fizika, seminaras  [[doc.V.Urbonienė]  PChA</v>
      </c>
      <c r="L32" s="260">
        <v>10</v>
      </c>
    </row>
    <row r="33" spans="1:22" ht="30.75" customHeight="1" thickBot="1">
      <c r="A33">
        <v>3</v>
      </c>
      <c r="C33" s="1522"/>
      <c r="D33" s="241">
        <v>11</v>
      </c>
      <c r="E33" s="1573"/>
      <c r="F33" s="1530"/>
      <c r="G33" s="1520" t="str">
        <f>LOOKUP($A33*100+$D33,TV2019!M$68:M$81,TV2019!L$68:L$81)</f>
        <v>11-14 val.           Fizika, laboratoriniai darbai    [[lekt. D. Lengvinaitė]]                 FF, III r.,  520 lab., Saulėtekio al. 9</v>
      </c>
      <c r="H33" s="1569" t="str">
        <f>LOOKUP($A35*100+$D35,TV2019!M$55:M$65,TV2019!L$55:L$65)</f>
        <v> Fizika,         lab. darbai  [[doc.V.Aleksa, prof.G.Dikčius]]                 FF, III r.,  520 lab., Saulėtekio al. 9</v>
      </c>
      <c r="I33" s="718"/>
      <c r="J33" s="1591"/>
      <c r="K33" s="1519"/>
      <c r="L33" s="243">
        <v>11</v>
      </c>
      <c r="O33" s="762"/>
      <c r="V33" s="463"/>
    </row>
    <row r="34" spans="1:12" ht="30" customHeight="1" thickBot="1">
      <c r="A34">
        <v>3</v>
      </c>
      <c r="C34" s="1522"/>
      <c r="D34" s="246">
        <v>12</v>
      </c>
      <c r="E34" s="1573"/>
      <c r="F34" s="1518" t="str">
        <f>LOOKUP($A34*100+$D34,TV2019!M$37:M$46,TV2019!L$37:L$46)</f>
        <v>Anglų kalba  1/2 gr.                     [[lekt.I.Rozgienė]]   ASA</v>
      </c>
      <c r="G34" s="1539"/>
      <c r="H34" s="1570"/>
      <c r="I34" s="44"/>
      <c r="J34" s="1545" t="str">
        <f>LOOKUP($A34*100+$D34,TV2019!M$85:M$96,TV2019!L$85:L$96)</f>
        <v> Fizika,    seminaras          [[doc.V. Urbonienė]]        PChA</v>
      </c>
      <c r="K34" s="1600"/>
      <c r="L34" s="244">
        <v>12</v>
      </c>
    </row>
    <row r="35" spans="1:12" ht="26.25" customHeight="1" thickBot="1">
      <c r="A35">
        <v>3</v>
      </c>
      <c r="C35" s="1522"/>
      <c r="D35" s="245">
        <v>13</v>
      </c>
      <c r="E35" s="1530"/>
      <c r="F35" s="1567"/>
      <c r="G35" s="1521"/>
      <c r="H35" s="1565"/>
      <c r="I35" s="743"/>
      <c r="J35" s="1589"/>
      <c r="K35" s="1601"/>
      <c r="L35" s="247">
        <v>13</v>
      </c>
    </row>
    <row r="36" spans="1:13" ht="33" customHeight="1" thickBot="1">
      <c r="A36">
        <v>3</v>
      </c>
      <c r="C36" s="1522"/>
      <c r="D36" s="242">
        <v>14</v>
      </c>
      <c r="E36" s="1532" t="str">
        <f>LOOKUP($A36*100+$D36,TV2019!M$19:M$35,TV2019!L$19:L$35)</f>
        <v> Anglų kalba, 1/2 gr.                       [[lekt. I. Rozgienė]]        AChA</v>
      </c>
      <c r="F36" s="1568" t="str">
        <f>LOOKUP($A36*100+$D36,TV2019!M$37:M$46,TV2019!L$37:L$46)</f>
        <v>Matematika, seminaras                           [[lekt.Š.Repšys]]     NChA</v>
      </c>
      <c r="G36" s="1520" t="str">
        <f>LOOKUP($A37*100+$D37,TV2019!M$68:M$81,TV2019!L$68:L$81)</f>
        <v>Fizika , seminaras      [[lekt. R. Lengvinaitė]]  401 a.</v>
      </c>
      <c r="H36" s="1540"/>
      <c r="I36" s="1535" t="str">
        <f>LOOKUP($A36*100+$D36,TV2019!M$55:M$65,TV2019!L$55:L$65)</f>
        <v> Fizika,         lab. darbai  [[doc.V.Aleksa, prof.G.Dikčius]]                 FF, III r.,  520 lab., Saulėtekio al. 9</v>
      </c>
      <c r="J36" s="1303"/>
      <c r="K36" s="1304"/>
      <c r="L36" s="253">
        <v>14</v>
      </c>
      <c r="M36" s="290"/>
    </row>
    <row r="37" spans="1:18" ht="18.75" customHeight="1" thickBot="1">
      <c r="A37">
        <v>3</v>
      </c>
      <c r="C37" s="1522"/>
      <c r="D37" s="241">
        <v>15</v>
      </c>
      <c r="E37" s="1533"/>
      <c r="F37" s="1530"/>
      <c r="G37" s="1521"/>
      <c r="H37" s="1541"/>
      <c r="I37" s="1536"/>
      <c r="J37" s="1305"/>
      <c r="K37" s="1306"/>
      <c r="L37" s="852">
        <v>15</v>
      </c>
      <c r="R37" s="30"/>
    </row>
    <row r="38" spans="1:13" ht="18" customHeight="1" thickBot="1">
      <c r="A38">
        <v>3</v>
      </c>
      <c r="C38" s="1522"/>
      <c r="D38" s="242">
        <v>16</v>
      </c>
      <c r="E38" s="1518" t="str">
        <f>LOOKUP($A38*100+$D38,TV2019!M$19:M$35,TV2019!L$19:L$35)</f>
        <v>Anglų kalba, 1/2 gr.                                [[lekt. I.Rozgienė]]        OChA</v>
      </c>
      <c r="F38" s="891"/>
      <c r="G38" s="1310"/>
      <c r="H38" s="1542"/>
      <c r="I38" s="412"/>
      <c r="J38" s="892"/>
      <c r="K38" s="691"/>
      <c r="L38" s="291">
        <v>16</v>
      </c>
      <c r="M38" s="206"/>
    </row>
    <row r="39" spans="1:18" ht="21" thickBot="1">
      <c r="A39">
        <v>3</v>
      </c>
      <c r="C39" s="1522"/>
      <c r="D39" s="257">
        <v>17</v>
      </c>
      <c r="E39" s="1519"/>
      <c r="F39" s="283"/>
      <c r="G39" s="336"/>
      <c r="H39" s="737"/>
      <c r="I39" s="736"/>
      <c r="J39" s="1543"/>
      <c r="K39" s="1544"/>
      <c r="L39" s="248">
        <v>17</v>
      </c>
      <c r="R39" s="9"/>
    </row>
    <row r="40" spans="1:12" ht="18.75" customHeight="1" thickBot="1">
      <c r="A40">
        <v>3</v>
      </c>
      <c r="C40" s="1522"/>
      <c r="D40" s="258">
        <v>18</v>
      </c>
      <c r="E40" s="886"/>
      <c r="F40" s="307"/>
      <c r="G40" s="204"/>
      <c r="H40" s="204"/>
      <c r="I40" s="204"/>
      <c r="J40" s="893"/>
      <c r="K40" s="893"/>
      <c r="L40" s="261">
        <v>18</v>
      </c>
    </row>
    <row r="41" spans="3:12" ht="15.75" customHeight="1" thickBot="1">
      <c r="C41" s="266"/>
      <c r="D41" s="909">
        <v>19</v>
      </c>
      <c r="E41" s="1297"/>
      <c r="F41" s="1298"/>
      <c r="G41" s="1299"/>
      <c r="H41" s="282"/>
      <c r="I41" s="282"/>
      <c r="J41" s="652"/>
      <c r="K41" s="653"/>
      <c r="L41" s="910">
        <v>19</v>
      </c>
    </row>
    <row r="42" spans="3:12" ht="9" customHeight="1" thickBot="1">
      <c r="C42" s="58"/>
      <c r="D42" s="59"/>
      <c r="E42" s="60"/>
      <c r="F42" s="60"/>
      <c r="G42" s="60"/>
      <c r="H42" s="60"/>
      <c r="I42" s="60"/>
      <c r="J42" s="651"/>
      <c r="K42" s="651"/>
      <c r="L42" s="64"/>
    </row>
    <row r="43" spans="1:15" ht="25.5" customHeight="1">
      <c r="A43">
        <v>4</v>
      </c>
      <c r="C43" s="1559" t="s">
        <v>54</v>
      </c>
      <c r="D43" s="262">
        <v>8</v>
      </c>
      <c r="E43" s="1524" t="str">
        <f>LOOKUP($A43*100+$D43,TV2019!M$5:M$18,TV2019!L$5:L$18)</f>
        <v>8 val. 15 min.   Matematika                     [[doc. A.Kavaliauskas]]                 NChA</v>
      </c>
      <c r="F43" s="1562"/>
      <c r="G43" s="1562"/>
      <c r="H43" s="1562"/>
      <c r="I43" s="1562"/>
      <c r="J43" s="1562"/>
      <c r="K43" s="1563"/>
      <c r="L43" s="264">
        <v>8</v>
      </c>
      <c r="O43" s="355"/>
    </row>
    <row r="44" spans="1:12" ht="25.5" customHeight="1" thickBot="1">
      <c r="A44">
        <v>4</v>
      </c>
      <c r="C44" s="1560"/>
      <c r="D44" s="263">
        <v>9</v>
      </c>
      <c r="E44" s="1564"/>
      <c r="F44" s="1565"/>
      <c r="G44" s="1565"/>
      <c r="H44" s="1565"/>
      <c r="I44" s="1565"/>
      <c r="J44" s="1565"/>
      <c r="K44" s="1566"/>
      <c r="L44" s="265">
        <v>9</v>
      </c>
    </row>
    <row r="45" spans="1:12" ht="21" customHeight="1" thickBot="1">
      <c r="A45">
        <v>4</v>
      </c>
      <c r="C45" s="1560"/>
      <c r="D45" s="241">
        <v>10</v>
      </c>
      <c r="E45" s="1518" t="str">
        <f>LOOKUP($A45*100+$D45,TV2019!M$19:M$35,TV2019!L$19:L$35)</f>
        <v> Analizinė chemija,  seminaras                                      [[prof. A.Padarauskas]]  AChA</v>
      </c>
      <c r="F45" s="1518" t="str">
        <f>LOOKUP($A45*100+$D45,TV2019!M$36:M$52,TV2019!L$36:L$52)</f>
        <v>Anglų kalba  1/2 gr.  [[lekt.I.Rozgienė]]   PChA</v>
      </c>
      <c r="G45" s="1520" t="str">
        <f>LOOKUP($A45*100+$D45,TV2019!M$68:M$81,TV2019!L$68:L$81)</f>
        <v>Analizinė chemija, lab.darbai   [[doc.A.Katelnikovas, j. a. V. Poškus]]   AChL</v>
      </c>
      <c r="H45" s="1568" t="str">
        <f>LOOKUP($A45*100+$D45,TV2019!M$54:M$67,TV2019!L$54:L$67)</f>
        <v>   Matematika,  seminaras             [doc.P.Katauskis]]     TGA</v>
      </c>
      <c r="I45" s="720"/>
      <c r="J45" s="1514" t="str">
        <f>LOOKUP($A45*100+$D45,TV2019!M$85:M$96,TV2019!L$85:L$96)</f>
        <v>      Matematika, seminaras                             [[asist. V. Šumskas]]  ASA</v>
      </c>
      <c r="K45" s="1548" t="str">
        <f>LOOKUP($A45*100+$D45,TV2019!M$107:M$129,TV2019!L$107:L$129)</f>
        <v>  Matematika, seminaras    [[asist. R. Juodagalvytė]]  NChA</v>
      </c>
      <c r="L45" s="117">
        <v>10</v>
      </c>
    </row>
    <row r="46" spans="1:17" ht="42" customHeight="1" thickBot="1">
      <c r="A46">
        <v>4</v>
      </c>
      <c r="C46" s="1560"/>
      <c r="D46" s="242">
        <v>11</v>
      </c>
      <c r="E46" s="1531"/>
      <c r="F46" s="1530"/>
      <c r="G46" s="1539"/>
      <c r="H46" s="1564"/>
      <c r="I46" s="722"/>
      <c r="J46" s="1516"/>
      <c r="K46" s="1592"/>
      <c r="L46" s="268">
        <v>11</v>
      </c>
      <c r="M46" s="231"/>
      <c r="Q46" s="25"/>
    </row>
    <row r="47" spans="1:17" ht="22.5" customHeight="1" thickBot="1">
      <c r="A47">
        <v>4</v>
      </c>
      <c r="C47" s="1560"/>
      <c r="D47" s="245">
        <v>12</v>
      </c>
      <c r="E47" s="1532" t="str">
        <f>LOOKUP($A47*100+$D47,TV2019!M$19:M$35,TV2019!L$19:L$35)</f>
        <v>  Matematika,   seminaras                              [[lekt.Š. Repšys]]     TGA</v>
      </c>
      <c r="F47" s="1518" t="str">
        <f>LOOKUP($A47*100+$D47,TV2019!M$36:M$52,TV2019!L$36:L$52)</f>
        <v>Anglų kalba  1/2 gr.  [[lekt.I.Rozgienė]]   PChA</v>
      </c>
      <c r="G47" s="1539"/>
      <c r="H47" s="613"/>
      <c r="I47" s="1584" t="str">
        <f>LOOKUP($A48*100+$D48,TV2019!M$55:M$65,TV2019!L$55:L$65)</f>
        <v> Anglų kalba   1/2 gr.         </v>
      </c>
      <c r="J47" s="1602" t="str">
        <f>LOOKUP($A50*100+$D50,TV2019!M$85:M$97,TV2019!L$85:L$97)</f>
        <v> Organinė chemija                                         [[prof.A.Žilinskas]]                TChA</v>
      </c>
      <c r="K47" s="1603"/>
      <c r="L47" s="244">
        <v>12</v>
      </c>
      <c r="M47" s="31"/>
      <c r="Q47" s="1518" t="e">
        <f>LOOKUP($A47*100+$D47,TV2019!X$36:X$52,TV2019!W$36:W$52)</f>
        <v>#N/A</v>
      </c>
    </row>
    <row r="48" spans="1:17" ht="27" customHeight="1" thickBot="1">
      <c r="A48">
        <v>4</v>
      </c>
      <c r="C48" s="1560"/>
      <c r="D48" s="246">
        <v>13</v>
      </c>
      <c r="E48" s="1533"/>
      <c r="F48" s="1530"/>
      <c r="G48" s="1521"/>
      <c r="H48" s="706"/>
      <c r="I48" s="1585"/>
      <c r="J48" s="1604"/>
      <c r="K48" s="1605"/>
      <c r="L48" s="247">
        <v>13</v>
      </c>
      <c r="M48" s="34"/>
      <c r="O48" t="s">
        <v>104</v>
      </c>
      <c r="Q48" s="1530"/>
    </row>
    <row r="49" spans="1:13" ht="25.5" customHeight="1" thickBot="1">
      <c r="A49">
        <v>4</v>
      </c>
      <c r="C49" s="1560"/>
      <c r="D49" s="254">
        <v>14</v>
      </c>
      <c r="E49" s="1532" t="str">
        <f>LOOKUP($A49*100+$D49,TV2019!M$19:M$35,TV2019!L$19:L$35)</f>
        <v>Anglų kalba, 1/2 gr.                     [[lekt. I. Rozgienė]]        PChA</v>
      </c>
      <c r="F49" s="1518" t="str">
        <f>LOOKUP($A49*100+$D49,TV2019!M$36:M$52,TV2019!L$36:L$52)</f>
        <v>Matematika, seminaras                           [[lekt. Š.Repšys]]     TGA</v>
      </c>
      <c r="G49" s="1520" t="str">
        <f>LOOKUP($A49*100+$D49,TV2019!M$68:M$81,TV2019!L$68:L$81)</f>
        <v>Matematika, seminaras   [[lekt. dr. E. Karikovas]]     TChA</v>
      </c>
      <c r="H49" s="1518" t="str">
        <f>LOOKUP($A49*100+$D49,TV2019!M$54:M$67,TV2019!L$54:L$67)</f>
        <v>Anglų kalba   1/2 gr.   [[lekt.I.Rozgienė]]        PChA</v>
      </c>
      <c r="I49" s="49"/>
      <c r="J49" s="1251"/>
      <c r="K49" s="1252"/>
      <c r="L49" s="269">
        <v>14</v>
      </c>
      <c r="M49" s="188"/>
    </row>
    <row r="50" spans="1:12" ht="21.75" customHeight="1" thickBot="1">
      <c r="A50">
        <v>4</v>
      </c>
      <c r="C50" s="1560"/>
      <c r="D50" s="246">
        <v>15</v>
      </c>
      <c r="E50" s="1533"/>
      <c r="F50" s="1530"/>
      <c r="G50" s="1521"/>
      <c r="H50" s="1530"/>
      <c r="I50" s="373"/>
      <c r="J50" s="1249"/>
      <c r="K50" s="1250"/>
      <c r="L50" s="1146">
        <v>15</v>
      </c>
    </row>
    <row r="51" spans="1:12" ht="18" customHeight="1" thickBot="1">
      <c r="A51">
        <v>4</v>
      </c>
      <c r="C51" s="1560"/>
      <c r="D51" s="270">
        <v>16</v>
      </c>
      <c r="E51" s="1239"/>
      <c r="F51" s="1240"/>
      <c r="G51" s="1520" t="str">
        <f>LOOKUP($A51*100+$D51,TV2019!M$68:M$82,TV2019!L$68:L$82)</f>
        <v>Analizinė chemija, seminaras   [[doc.A.Katelnikovas]]  TChA</v>
      </c>
      <c r="H51" s="1240"/>
      <c r="I51" s="1240"/>
      <c r="J51" s="1240"/>
      <c r="K51" s="1241"/>
      <c r="L51" s="243">
        <v>16</v>
      </c>
    </row>
    <row r="52" spans="3:12" ht="18" customHeight="1" thickBot="1">
      <c r="C52" s="1560"/>
      <c r="D52" s="270">
        <v>17</v>
      </c>
      <c r="E52" s="1242"/>
      <c r="F52" s="1243"/>
      <c r="G52" s="1521"/>
      <c r="H52" s="1243"/>
      <c r="I52" s="1243"/>
      <c r="J52" s="1243"/>
      <c r="K52" s="1244"/>
      <c r="L52" s="405">
        <v>17</v>
      </c>
    </row>
    <row r="53" spans="1:12" ht="15" customHeight="1" thickBot="1">
      <c r="A53">
        <v>4</v>
      </c>
      <c r="C53" s="1561"/>
      <c r="D53" s="123">
        <v>18</v>
      </c>
      <c r="E53" s="1245"/>
      <c r="F53" s="1246"/>
      <c r="G53" s="1245"/>
      <c r="H53" s="1245"/>
      <c r="I53" s="1245"/>
      <c r="J53" s="1247"/>
      <c r="K53" s="1247"/>
      <c r="L53" s="108">
        <v>18</v>
      </c>
    </row>
    <row r="54" spans="3:12" ht="7.5" customHeight="1" thickBot="1">
      <c r="C54" s="70"/>
      <c r="D54" s="465"/>
      <c r="E54" s="81"/>
      <c r="F54" s="466"/>
      <c r="G54" s="55"/>
      <c r="H54" s="55"/>
      <c r="I54" s="55"/>
      <c r="J54" s="654"/>
      <c r="K54" s="655"/>
      <c r="L54" s="202"/>
    </row>
    <row r="55" spans="1:12" ht="35.25" customHeight="1" thickBot="1">
      <c r="A55">
        <v>5</v>
      </c>
      <c r="C55" s="1537" t="s">
        <v>55</v>
      </c>
      <c r="D55" s="250">
        <v>8</v>
      </c>
      <c r="E55" s="1296"/>
      <c r="F55" s="1598" t="str">
        <f>LOOKUP($A56*100+$D56,TV2019!M$36:M$52,TV2019!L$36:L$52)</f>
        <v>Fizika,     lab. darbai                       [[lekt. R. Bandzevičiūtė]]  FF, III r.,  520 lab., Saulėtekio al. 9</v>
      </c>
      <c r="G55" s="1593"/>
      <c r="H55" s="1569" t="str">
        <f>LOOKUP($A55*100+$D55,TV2019!M$55:M$65,TV2019!L$55:L$65)</f>
        <v>8,30 val.   Fizika,                           seminaras              [[doc.A.Gruodis]]  TGA</v>
      </c>
      <c r="I55" s="718"/>
      <c r="J55" s="1602" t="str">
        <f>LOOKUP($A56*100+$D56,TV2019!M$85:M$105,TV2019!L$85:L$105)</f>
        <v> 8,15 val.  [2]  Organinė chemija 1/2 sav.                                         [[prof. A.Žilinskas]]                NChA</v>
      </c>
      <c r="K55" s="1603"/>
      <c r="L55" s="251">
        <v>8</v>
      </c>
    </row>
    <row r="56" spans="1:12" ht="29.25" customHeight="1" thickBot="1">
      <c r="A56">
        <v>5</v>
      </c>
      <c r="C56" s="1522"/>
      <c r="D56" s="245">
        <v>9</v>
      </c>
      <c r="E56" s="1532" t="str">
        <f>LOOKUP($A56*100+$D56,TV2019!M$19:M$35,TV2019!L$19:L$35)</f>
        <v>  Fizika,   seminaras                    [[lekt. D. Lengvinaitė]]  401 a.</v>
      </c>
      <c r="F56" s="1599"/>
      <c r="G56" s="1594"/>
      <c r="H56" s="1564"/>
      <c r="I56" s="180"/>
      <c r="J56" s="1604"/>
      <c r="K56" s="1605"/>
      <c r="L56" s="247">
        <v>9</v>
      </c>
    </row>
    <row r="57" spans="1:16" ht="20.25" customHeight="1" thickBot="1">
      <c r="A57">
        <v>5</v>
      </c>
      <c r="C57" s="1522"/>
      <c r="D57" s="242">
        <v>10</v>
      </c>
      <c r="E57" s="1533"/>
      <c r="F57" s="1557"/>
      <c r="G57" s="1607"/>
      <c r="H57" s="524"/>
      <c r="I57" s="525"/>
      <c r="J57" s="1609" t="str">
        <f>LOOKUP($A57*100+$D57,TV2019!M$97:M$100,TV2019!L$97:L$100)</f>
        <v>[1] Analizinė chemija       seminaras      ( 1/2 sav.) [[prof. A.Padarauskas]]  AChA</v>
      </c>
      <c r="K57" s="1611" t="str">
        <f>LOOKUP($A57*100+$D57,TV2019!M$97:M$101,TV2019!L$97:L$101)</f>
        <v>[1] Analizinė chemija       seminaras      ( 1/2 sav.) [[prof. A.Padarauskas]]  AChA</v>
      </c>
      <c r="L57" s="865">
        <v>10</v>
      </c>
      <c r="O57" s="355"/>
      <c r="P57" s="355"/>
    </row>
    <row r="58" spans="1:16" ht="35.25" customHeight="1" thickBot="1">
      <c r="A58">
        <v>5</v>
      </c>
      <c r="C58" s="1522"/>
      <c r="D58" s="241">
        <v>11</v>
      </c>
      <c r="E58" s="1595" t="str">
        <f>LOOKUP($A58*100+$D58,TV2019!M$19:M$35,TV2019!L$19:L$35)</f>
        <v>Fizika,    lab. darbai                [[lekt. D. Lengvinaitė]]  FF, III r.,  520 lab., Saulėtekio al. 9</v>
      </c>
      <c r="F58" s="1307"/>
      <c r="G58" s="1608"/>
      <c r="H58" s="1569" t="str">
        <f>LOOKUP($A58*100+$D58,TV2019!M$55:M$67,TV2019!L$55:L$67)</f>
        <v> Analizinė chemija, seminaras  [prof.V.Vičkačkaitė]]  AChA</v>
      </c>
      <c r="I58" s="50"/>
      <c r="J58" s="1610"/>
      <c r="K58" s="1612"/>
      <c r="L58" s="866">
        <v>11</v>
      </c>
      <c r="O58" s="1606"/>
      <c r="P58" s="1606"/>
    </row>
    <row r="59" spans="1:16" ht="18.75" customHeight="1" thickBot="1">
      <c r="A59">
        <v>5</v>
      </c>
      <c r="C59" s="1522"/>
      <c r="D59" s="246">
        <v>12</v>
      </c>
      <c r="E59" s="1596"/>
      <c r="F59" s="856"/>
      <c r="G59" s="857"/>
      <c r="H59" s="1564"/>
      <c r="I59" s="180"/>
      <c r="J59" s="1514" t="str">
        <f>LOOKUP($A59*100+$D59,TV2019!M$97:M$102,TV2019!L$97:L$102)</f>
        <v> Analizinė chemija        lab. darbai      (1/2 gr. 1/2 sav.) [[prof.A.Ramanavičienė, j.a. A. Žilionis]]   AChL</v>
      </c>
      <c r="K59" s="1515"/>
      <c r="L59" s="245">
        <v>12</v>
      </c>
      <c r="O59" s="1606"/>
      <c r="P59" s="1606"/>
    </row>
    <row r="60" spans="1:13" ht="16.5" customHeight="1" thickBot="1">
      <c r="A60">
        <v>5</v>
      </c>
      <c r="C60" s="1522"/>
      <c r="D60" s="254">
        <v>13</v>
      </c>
      <c r="E60" s="1597"/>
      <c r="F60" s="180"/>
      <c r="G60" s="1300"/>
      <c r="H60" s="1569" t="str">
        <f>LOOKUP($A60*100+$D60,TV2019!M$55:M$67,TV2019!L$55:L$67)</f>
        <v> Analizinė chemija,   lab. darbai            [prof.V.Vičkačkaitė, dok.M.Janulevičius]]  AChL</v>
      </c>
      <c r="I60" s="718"/>
      <c r="J60" s="1514"/>
      <c r="K60" s="1515"/>
      <c r="L60" s="259">
        <v>13</v>
      </c>
      <c r="M60" s="328"/>
    </row>
    <row r="61" spans="1:12" ht="18.75" customHeight="1" thickBot="1">
      <c r="A61">
        <v>5</v>
      </c>
      <c r="C61" s="1522"/>
      <c r="D61" s="271">
        <v>14</v>
      </c>
      <c r="E61" s="855"/>
      <c r="F61" s="157"/>
      <c r="G61" s="1301"/>
      <c r="H61" s="1570"/>
      <c r="I61" s="719"/>
      <c r="J61" s="1514"/>
      <c r="K61" s="1515"/>
      <c r="L61" s="244">
        <v>14</v>
      </c>
    </row>
    <row r="62" spans="1:12" ht="18" customHeight="1" thickBot="1">
      <c r="A62">
        <v>5</v>
      </c>
      <c r="C62" s="1522"/>
      <c r="D62" s="271">
        <v>15</v>
      </c>
      <c r="E62" s="853"/>
      <c r="F62" s="158"/>
      <c r="G62" s="1302"/>
      <c r="H62" s="1570"/>
      <c r="I62" s="719"/>
      <c r="J62" s="1516"/>
      <c r="K62" s="1517"/>
      <c r="L62" s="270">
        <v>15</v>
      </c>
    </row>
    <row r="63" spans="1:12" ht="18" customHeight="1" thickBot="1">
      <c r="A63">
        <v>5</v>
      </c>
      <c r="C63" s="1522"/>
      <c r="D63" s="126">
        <v>16</v>
      </c>
      <c r="E63" s="767"/>
      <c r="F63" s="235"/>
      <c r="G63" s="267"/>
      <c r="H63" s="1564"/>
      <c r="I63" s="180"/>
      <c r="J63" s="895"/>
      <c r="K63" s="894"/>
      <c r="L63" s="121">
        <v>16</v>
      </c>
    </row>
    <row r="64" spans="1:12" ht="0.75" customHeight="1" thickBot="1">
      <c r="A64">
        <v>5</v>
      </c>
      <c r="C64" s="1558"/>
      <c r="D64" s="119">
        <v>17</v>
      </c>
      <c r="E64" s="127"/>
      <c r="F64" s="128"/>
      <c r="G64" s="150"/>
      <c r="H64" s="178"/>
      <c r="I64" s="180"/>
      <c r="J64" s="656"/>
      <c r="K64" s="656"/>
      <c r="L64" s="48">
        <v>17</v>
      </c>
    </row>
    <row r="65" ht="20.25">
      <c r="A65">
        <v>5</v>
      </c>
    </row>
    <row r="66" spans="6:10" ht="20.25">
      <c r="F66" s="220"/>
      <c r="J66" s="657"/>
    </row>
    <row r="79" spans="7:10" ht="20.25">
      <c r="G79" s="9"/>
      <c r="H79" s="9"/>
      <c r="I79" s="9"/>
      <c r="J79" s="658"/>
    </row>
  </sheetData>
  <sheetProtection/>
  <mergeCells count="78">
    <mergeCell ref="Q47:Q48"/>
    <mergeCell ref="J47:K48"/>
    <mergeCell ref="J55:K56"/>
    <mergeCell ref="O58:P59"/>
    <mergeCell ref="G57:G58"/>
    <mergeCell ref="J57:J58"/>
    <mergeCell ref="G49:G50"/>
    <mergeCell ref="H49:H50"/>
    <mergeCell ref="K57:K58"/>
    <mergeCell ref="H58:H59"/>
    <mergeCell ref="H55:H56"/>
    <mergeCell ref="K45:K46"/>
    <mergeCell ref="G55:G56"/>
    <mergeCell ref="E58:E60"/>
    <mergeCell ref="F55:F57"/>
    <mergeCell ref="G33:G35"/>
    <mergeCell ref="G36:G37"/>
    <mergeCell ref="K34:K35"/>
    <mergeCell ref="H45:H46"/>
    <mergeCell ref="E32:E35"/>
    <mergeCell ref="F10:F13"/>
    <mergeCell ref="K25:K28"/>
    <mergeCell ref="F47:F48"/>
    <mergeCell ref="K21:K22"/>
    <mergeCell ref="H33:H35"/>
    <mergeCell ref="J32:J33"/>
    <mergeCell ref="J34:J35"/>
    <mergeCell ref="G23:G24"/>
    <mergeCell ref="H3:I3"/>
    <mergeCell ref="F32:F33"/>
    <mergeCell ref="H21:H22"/>
    <mergeCell ref="J12:J15"/>
    <mergeCell ref="G21:G22"/>
    <mergeCell ref="E6:K7"/>
    <mergeCell ref="E12:E13"/>
    <mergeCell ref="E4:K5"/>
    <mergeCell ref="G8:G9"/>
    <mergeCell ref="J23:K24"/>
    <mergeCell ref="C55:C64"/>
    <mergeCell ref="E47:E48"/>
    <mergeCell ref="C43:C53"/>
    <mergeCell ref="E43:K44"/>
    <mergeCell ref="F34:F35"/>
    <mergeCell ref="F36:F37"/>
    <mergeCell ref="E36:E37"/>
    <mergeCell ref="H60:H63"/>
    <mergeCell ref="C30:C40"/>
    <mergeCell ref="J45:J46"/>
    <mergeCell ref="J8:J9"/>
    <mergeCell ref="H8:H9"/>
    <mergeCell ref="J10:J11"/>
    <mergeCell ref="K11:K12"/>
    <mergeCell ref="J20:J21"/>
    <mergeCell ref="F8:F9"/>
    <mergeCell ref="E18:K19"/>
    <mergeCell ref="E8:E9"/>
    <mergeCell ref="K8:K9"/>
    <mergeCell ref="G10:G11"/>
    <mergeCell ref="K32:K33"/>
    <mergeCell ref="E49:E50"/>
    <mergeCell ref="F49:F50"/>
    <mergeCell ref="I36:I37"/>
    <mergeCell ref="C17:C28"/>
    <mergeCell ref="F45:F46"/>
    <mergeCell ref="G45:G48"/>
    <mergeCell ref="H36:H38"/>
    <mergeCell ref="J39:K39"/>
    <mergeCell ref="I47:I48"/>
    <mergeCell ref="J59:K62"/>
    <mergeCell ref="E38:E39"/>
    <mergeCell ref="G51:G52"/>
    <mergeCell ref="G12:G13"/>
    <mergeCell ref="C4:C14"/>
    <mergeCell ref="E30:K31"/>
    <mergeCell ref="F20:F21"/>
    <mergeCell ref="E45:E46"/>
    <mergeCell ref="E10:E11"/>
    <mergeCell ref="E56:E57"/>
  </mergeCells>
  <printOptions/>
  <pageMargins left="0.2362204724409449" right="0.11811023622047245" top="0.2362204724409449" bottom="0.11811023622047245" header="0.15748031496062992" footer="0.11811023622047245"/>
  <pageSetup horizontalDpi="600" verticalDpi="600" orientation="portrait" paperSize="8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4"/>
  <sheetViews>
    <sheetView zoomScale="80" zoomScaleNormal="80" zoomScalePageLayoutView="0" workbookViewId="0" topLeftCell="A34">
      <selection activeCell="H22" sqref="H22:J23"/>
    </sheetView>
  </sheetViews>
  <sheetFormatPr defaultColWidth="9.140625" defaultRowHeight="12.75"/>
  <cols>
    <col min="1" max="1" width="0.71875" style="0" customWidth="1"/>
    <col min="2" max="2" width="7.421875" style="15" customWidth="1"/>
    <col min="3" max="3" width="4.7109375" style="11" customWidth="1"/>
    <col min="4" max="4" width="34.00390625" style="0" customWidth="1"/>
    <col min="5" max="5" width="38.7109375" style="0" customWidth="1"/>
    <col min="6" max="6" width="0.2890625" style="0" hidden="1" customWidth="1"/>
    <col min="7" max="7" width="46.140625" style="0" customWidth="1"/>
    <col min="8" max="8" width="32.7109375" style="647" customWidth="1"/>
    <col min="9" max="9" width="0.13671875" style="647" hidden="1" customWidth="1"/>
    <col min="10" max="10" width="31.421875" style="647" customWidth="1"/>
    <col min="11" max="11" width="7.57421875" style="12" customWidth="1"/>
    <col min="13" max="13" width="14.00390625" style="0" customWidth="1"/>
  </cols>
  <sheetData>
    <row r="1" ht="8.25" customHeight="1">
      <c r="H1" s="659"/>
    </row>
    <row r="2" spans="4:11" ht="36" customHeight="1">
      <c r="D2" s="1662" t="s">
        <v>56</v>
      </c>
      <c r="E2" s="1662"/>
      <c r="F2" s="1662"/>
      <c r="G2" s="1662"/>
      <c r="H2" s="1662"/>
      <c r="I2" s="1662"/>
      <c r="J2" s="660"/>
      <c r="K2" s="22"/>
    </row>
    <row r="3" spans="4:10" ht="5.25" customHeight="1" thickBot="1">
      <c r="D3">
        <v>23</v>
      </c>
      <c r="E3">
        <v>24</v>
      </c>
      <c r="F3" s="463" t="s">
        <v>552</v>
      </c>
      <c r="G3">
        <v>21</v>
      </c>
      <c r="H3" s="647">
        <v>18</v>
      </c>
      <c r="J3" s="647">
        <v>19</v>
      </c>
    </row>
    <row r="4" spans="2:11" ht="46.5" customHeight="1" thickBot="1">
      <c r="B4" s="85"/>
      <c r="C4" s="129"/>
      <c r="D4" s="387" t="s">
        <v>68</v>
      </c>
      <c r="E4" s="388" t="s">
        <v>69</v>
      </c>
      <c r="F4" s="326" t="s">
        <v>322</v>
      </c>
      <c r="G4" s="325" t="s">
        <v>346</v>
      </c>
      <c r="H4" s="661" t="s">
        <v>148</v>
      </c>
      <c r="I4" s="661" t="s">
        <v>131</v>
      </c>
      <c r="J4" s="662" t="s">
        <v>149</v>
      </c>
      <c r="K4" s="92"/>
    </row>
    <row r="5" spans="1:11" ht="25.5" customHeight="1" thickBot="1">
      <c r="A5">
        <v>1</v>
      </c>
      <c r="B5" s="1537" t="s">
        <v>47</v>
      </c>
      <c r="C5" s="99">
        <v>8</v>
      </c>
      <c r="D5" s="1063"/>
      <c r="E5" s="817"/>
      <c r="F5" s="1598" t="str">
        <f>LOOKUP($A5*100+$C5,TV2019!M$167:M$177,TV2019!L$167:L$177)</f>
        <v>Fizikinė chemija,   lab. darbai                                      [prof. A.Ramanavičius, dokt.E.Vernickaitė]]  FChL</v>
      </c>
      <c r="G5" s="813"/>
      <c r="H5" s="1677" t="str">
        <f>LOOKUP($A6*100+$C6,TV2019!M$204:M$223,TV2019!L$204:L$223)</f>
        <v> Fizikinė chemija, seminaras   [[asist. I. Gabriūnaitė]]      FChA</v>
      </c>
      <c r="I5" s="1270"/>
      <c r="J5" s="1272"/>
      <c r="K5" s="130">
        <v>8</v>
      </c>
    </row>
    <row r="6" spans="1:11" ht="31.5" customHeight="1" thickBot="1">
      <c r="A6">
        <v>1</v>
      </c>
      <c r="B6" s="1522"/>
      <c r="C6" s="107">
        <v>9</v>
      </c>
      <c r="D6" s="1062"/>
      <c r="E6" s="839"/>
      <c r="F6" s="1599"/>
      <c r="G6" s="1652" t="str">
        <f>LOOKUP($A6*100+$C6,TV2019!M$189:M$200,TV2019!L$189:L$200)</f>
        <v>Neorganinė chemija ir nanomedžiagos,  lab.darbai  1/2 gr., 1/2 sav.   [[doc.A.Žalga]]  NChL</v>
      </c>
      <c r="H6" s="1678"/>
      <c r="I6" s="1271"/>
      <c r="J6" s="1273"/>
      <c r="K6" s="153">
        <v>9</v>
      </c>
    </row>
    <row r="7" spans="1:12" ht="22.5" customHeight="1" thickBot="1">
      <c r="A7">
        <v>1</v>
      </c>
      <c r="B7" s="1522"/>
      <c r="C7" s="121">
        <v>10</v>
      </c>
      <c r="D7" s="1550" t="str">
        <f>LOOKUP($A7*100+$C7,TV2019!M$143:M$152,TV2019!L$143:L$152)</f>
        <v>Organinė chemija,                         lab. darbai    [[doc. J. Dodonova, asist. S. Višniakova]]     OChL </v>
      </c>
      <c r="E7" s="817"/>
      <c r="F7" s="1599"/>
      <c r="G7" s="1653"/>
      <c r="H7" s="1677" t="str">
        <f>LOOKUP($A8*100+$C8,TV2019!M$204:M$223,TV2019!L$204:L$223)</f>
        <v>Fizikinės chemijos lab.darbai, 1/2 sav. 1/2 gr. (I sav. - 1 gr.; 2 sav.  - 2 gr.)   [[doc. A. Valiūnienė,  dokt. R. Levinas]]   FChL</v>
      </c>
      <c r="I7" s="1684"/>
      <c r="J7" s="1685"/>
      <c r="K7" s="154">
        <v>10</v>
      </c>
      <c r="L7" s="156"/>
    </row>
    <row r="8" spans="1:12" ht="33.75" customHeight="1" thickBot="1">
      <c r="A8">
        <v>1</v>
      </c>
      <c r="B8" s="1522"/>
      <c r="C8" s="123">
        <v>11</v>
      </c>
      <c r="D8" s="1586"/>
      <c r="E8" s="839"/>
      <c r="F8" s="1557"/>
      <c r="G8" s="1653"/>
      <c r="H8" s="1686"/>
      <c r="I8" s="1687"/>
      <c r="J8" s="1688"/>
      <c r="K8" s="132">
        <v>11</v>
      </c>
      <c r="L8" s="31"/>
    </row>
    <row r="9" spans="1:11" ht="26.25" customHeight="1" thickBot="1">
      <c r="A9">
        <v>1</v>
      </c>
      <c r="B9" s="1522"/>
      <c r="C9" s="106">
        <v>12</v>
      </c>
      <c r="D9" s="1586"/>
      <c r="E9" s="817"/>
      <c r="F9" s="751"/>
      <c r="G9" s="1654"/>
      <c r="H9" s="1686"/>
      <c r="I9" s="1687"/>
      <c r="J9" s="1688"/>
      <c r="K9" s="112">
        <v>12</v>
      </c>
    </row>
    <row r="10" spans="1:11" ht="19.5" customHeight="1" thickBot="1">
      <c r="A10">
        <v>1</v>
      </c>
      <c r="B10" s="1522"/>
      <c r="C10" s="107">
        <v>13</v>
      </c>
      <c r="D10" s="1519"/>
      <c r="E10" s="616"/>
      <c r="F10" s="620"/>
      <c r="G10" s="1139"/>
      <c r="H10" s="1686"/>
      <c r="I10" s="1687"/>
      <c r="J10" s="1688"/>
      <c r="K10" s="115">
        <v>13</v>
      </c>
    </row>
    <row r="11" spans="1:11" ht="44.25" customHeight="1" thickBot="1">
      <c r="A11">
        <v>1</v>
      </c>
      <c r="B11" s="1522"/>
      <c r="C11" s="121">
        <v>14</v>
      </c>
      <c r="D11" s="1632"/>
      <c r="E11" s="817"/>
      <c r="F11" s="1595" t="str">
        <f>LOOKUP($A11*100+$C11,TV2019!M$167:M$177,TV2019!L$167:L$177)</f>
        <v>13,30 val. Fizikinė chemija,          seminaras   [[asist. L. Mikoliūnaitė]]  ASA</v>
      </c>
      <c r="G11" s="1710" t="str">
        <f>LOOKUP($A12*100+$C12,TV2019!M$191:M$200,TV2019!L$191:L$200)</f>
        <v>Cheminė termodinamika nanotechnologijose, lab.darbai  [[prof. S.Šakirzanovas, lekt. Ž. Stankevičiūtė]]  FChL </v>
      </c>
      <c r="H11" s="1277"/>
      <c r="I11" s="1278"/>
      <c r="J11" s="1279"/>
      <c r="K11" s="116">
        <v>14</v>
      </c>
    </row>
    <row r="12" spans="1:17" ht="16.5" customHeight="1" thickBot="1">
      <c r="A12">
        <v>1</v>
      </c>
      <c r="B12" s="1522"/>
      <c r="C12" s="123">
        <v>15</v>
      </c>
      <c r="D12" s="1633"/>
      <c r="E12" s="839"/>
      <c r="F12" s="1597"/>
      <c r="G12" s="1711"/>
      <c r="H12" s="1274"/>
      <c r="I12" s="1275"/>
      <c r="J12" s="1276"/>
      <c r="K12" s="151">
        <v>15</v>
      </c>
      <c r="Q12" s="25"/>
    </row>
    <row r="13" spans="1:11" ht="20.25" customHeight="1" thickBot="1">
      <c r="A13">
        <v>1</v>
      </c>
      <c r="B13" s="1522"/>
      <c r="C13" s="121">
        <v>16</v>
      </c>
      <c r="D13" s="840"/>
      <c r="E13" s="817"/>
      <c r="F13" s="619"/>
      <c r="G13" s="1711"/>
      <c r="H13" s="841"/>
      <c r="I13" s="842"/>
      <c r="J13" s="843"/>
      <c r="K13" s="152">
        <v>16</v>
      </c>
    </row>
    <row r="14" spans="1:11" ht="33" customHeight="1" thickBot="1">
      <c r="A14">
        <v>1</v>
      </c>
      <c r="B14" s="1522"/>
      <c r="C14" s="131">
        <v>17</v>
      </c>
      <c r="D14" s="82"/>
      <c r="E14" s="839"/>
      <c r="F14" s="327"/>
      <c r="G14" s="1711"/>
      <c r="H14" s="1721"/>
      <c r="I14" s="1722"/>
      <c r="J14" s="1723"/>
      <c r="K14" s="109">
        <v>17</v>
      </c>
    </row>
    <row r="15" spans="1:11" ht="14.25" customHeight="1">
      <c r="A15">
        <v>1</v>
      </c>
      <c r="B15" s="1522"/>
      <c r="C15" s="1142">
        <v>18</v>
      </c>
      <c r="D15" s="1144"/>
      <c r="E15" s="1143"/>
      <c r="F15" s="845"/>
      <c r="G15" s="1319"/>
      <c r="H15" s="1718"/>
      <c r="I15" s="1719"/>
      <c r="J15" s="1719"/>
      <c r="K15" s="1141">
        <v>18</v>
      </c>
    </row>
    <row r="16" spans="2:11" ht="17.25" customHeight="1" thickBot="1">
      <c r="B16" s="399"/>
      <c r="C16" s="106">
        <v>19</v>
      </c>
      <c r="D16" s="1100"/>
      <c r="E16" s="1320"/>
      <c r="F16" s="1320"/>
      <c r="G16" s="1318"/>
      <c r="H16" s="1591"/>
      <c r="I16" s="1720"/>
      <c r="J16" s="1720"/>
      <c r="K16" s="108">
        <v>19</v>
      </c>
    </row>
    <row r="17" spans="2:11" ht="12" customHeight="1" thickBot="1">
      <c r="B17" s="86"/>
      <c r="C17" s="87"/>
      <c r="D17" s="88"/>
      <c r="E17" s="88"/>
      <c r="F17" s="88"/>
      <c r="G17" s="1140"/>
      <c r="H17" s="663"/>
      <c r="I17" s="663"/>
      <c r="J17" s="663"/>
      <c r="K17" s="64"/>
    </row>
    <row r="18" spans="1:11" ht="31.5" customHeight="1">
      <c r="A18">
        <v>2</v>
      </c>
      <c r="B18" s="1522" t="s">
        <v>52</v>
      </c>
      <c r="C18" s="118">
        <v>8</v>
      </c>
      <c r="D18" s="1701" t="str">
        <f>LOOKUP($A18*100+$C18,TV2019!M$130:M$140,TV2019!L$130:L$140)</f>
        <v>Pagrindinių grupių elementų chemija                       [[asist.J. Gaidukevič]]   KDA</v>
      </c>
      <c r="E18" s="1702"/>
      <c r="F18" s="1703"/>
      <c r="G18" s="1652" t="str">
        <f>LOOKUP($A18*100+$C18,TV2019!M$191:M$200,TV2019!L$191:L$200)</f>
        <v>Organinė chemija, lab. darbai   [[prof. V. Masevičius, asist. I. Karpavičienė]]   OChL</v>
      </c>
      <c r="H18" s="1642" t="str">
        <f>LOOKUP($A18*100+$C18,TV2019!M$207:M$223,TV2019!L$207:L$223)</f>
        <v>Spektroskopija[[prof. I. Čikotienė]]           NChA</v>
      </c>
      <c r="I18" s="1643"/>
      <c r="J18" s="1644"/>
      <c r="K18" s="110">
        <v>8</v>
      </c>
    </row>
    <row r="19" spans="1:11" ht="24.75" customHeight="1" thickBot="1">
      <c r="A19">
        <v>2</v>
      </c>
      <c r="B19" s="1522"/>
      <c r="C19" s="119">
        <v>9</v>
      </c>
      <c r="D19" s="1704"/>
      <c r="E19" s="1705"/>
      <c r="F19" s="1706"/>
      <c r="G19" s="1653"/>
      <c r="H19" s="1645"/>
      <c r="I19" s="1646"/>
      <c r="J19" s="1647"/>
      <c r="K19" s="111">
        <v>9</v>
      </c>
    </row>
    <row r="20" spans="1:13" ht="69.75" customHeight="1" thickBot="1">
      <c r="A20">
        <v>2</v>
      </c>
      <c r="B20" s="1522"/>
      <c r="C20" s="122">
        <v>10</v>
      </c>
      <c r="D20" s="1675" t="str">
        <f>LOOKUP($A20*100+$C20,TV2019!M$143:M$152,TV2019!L$143:L$152)</f>
        <v>Fizikinė chemija,                     seminaras                           [[asist. I. Gabriūnaitė]]      AChA</v>
      </c>
      <c r="E20" s="1550" t="str">
        <f>LOOKUP($A20*100+$C20,TV2019!M$153:M$166,TV2019!L$153:L$166)</f>
        <v>Fizikinė chemija,           lab. darbai           [[prof. A. Ramanavičius, asist. E. Vernickaitė ]]                FChL</v>
      </c>
      <c r="F20" s="1657" t="str">
        <f>LOOKUP($A20*100+$C20,TV2019!M$182:M$183,TV2019!L$182:L$183)</f>
        <v>Konservavimo chemija , seminaras  [[lek.D.Ragauskienė]]    PChA</v>
      </c>
      <c r="G20" s="1653"/>
      <c r="H20" s="665" t="str">
        <f>LOOKUP($A21*100+$C21,TV2019!M$204:M$223,TV2019!L$204:L$223)</f>
        <v> Biomolekulių stereochemija, seminaras       [[prof. A. Žilinskas]]   TGA</v>
      </c>
      <c r="I20" s="664"/>
      <c r="J20" s="665" t="str">
        <f>LOOKUP($A20*100+$C20,TV2019!M$207:M$223,TV2019!L$207:L$223)</f>
        <v> Biomolekulių stereochemija, seminaras       [[prof.E.Orentas]]   PChA</v>
      </c>
      <c r="K20" s="138">
        <v>10</v>
      </c>
      <c r="L20" s="18"/>
      <c r="M20" s="18"/>
    </row>
    <row r="21" spans="1:14" ht="40.5" customHeight="1" thickBot="1">
      <c r="A21">
        <v>2</v>
      </c>
      <c r="B21" s="1522"/>
      <c r="C21" s="119">
        <v>11</v>
      </c>
      <c r="D21" s="1676"/>
      <c r="E21" s="1715"/>
      <c r="F21" s="1658"/>
      <c r="G21" s="1654"/>
      <c r="H21" s="1681"/>
      <c r="I21" s="1682"/>
      <c r="J21" s="1683"/>
      <c r="K21" s="114">
        <v>11</v>
      </c>
      <c r="L21" s="41"/>
      <c r="M21" s="42"/>
      <c r="N21" s="530" t="s">
        <v>104</v>
      </c>
    </row>
    <row r="22" spans="1:11" ht="19.5" customHeight="1" thickBot="1">
      <c r="A22">
        <v>2</v>
      </c>
      <c r="B22" s="1522"/>
      <c r="C22" s="122">
        <v>12</v>
      </c>
      <c r="D22" s="796"/>
      <c r="E22" s="1715"/>
      <c r="F22" s="1659"/>
      <c r="G22" s="1655" t="str">
        <f>LOOKUP($A22*100+$C22,TV2019!M$191:M$195,TV2019!L$191:L$195)</f>
        <v> Neorganinė chemija ir nanomedžiagos    [[doc.A.Žalga]]            PChA</v>
      </c>
      <c r="H22" s="1707" t="str">
        <f>LOOKUP($A22*100+$C22,TV2019!M$204:M$214,TV2019!L$204:L$214)</f>
        <v>Mikrobiologija                     [[lekt.Dr. A.Gegeckas]]     Saulėtelio al. 7,  R103 aud.</v>
      </c>
      <c r="I22" s="1708"/>
      <c r="J22" s="1709"/>
      <c r="K22" s="116">
        <v>12</v>
      </c>
    </row>
    <row r="23" spans="1:11" ht="43.5" customHeight="1" thickBot="1">
      <c r="A23">
        <v>2</v>
      </c>
      <c r="B23" s="1522"/>
      <c r="C23" s="120">
        <v>13</v>
      </c>
      <c r="D23" s="1640" t="str">
        <f>LOOKUP($A24*100+$C24,TV2019!M$143:M$152,TV2019!L$143:L$152)</f>
        <v>Organinė chemija,             seminaras                       [prof.V.Masevičius]]             NChA</v>
      </c>
      <c r="E23" s="1715"/>
      <c r="F23" s="1657" t="str">
        <f>LOOKUP($A23*100+$C23,TV2019!M$182:M$183,TV2019!L$182:L$183)</f>
        <v>Konservavimo chemija, lab.darbai [[lekt.D.Ragauskienė]]    PChL</v>
      </c>
      <c r="G23" s="1656"/>
      <c r="H23" s="1707"/>
      <c r="I23" s="1708"/>
      <c r="J23" s="1709"/>
      <c r="K23" s="410">
        <v>13</v>
      </c>
    </row>
    <row r="24" spans="1:13" ht="33.75" customHeight="1" thickBot="1">
      <c r="A24">
        <v>2</v>
      </c>
      <c r="B24" s="1522"/>
      <c r="C24" s="177">
        <v>14</v>
      </c>
      <c r="D24" s="1641"/>
      <c r="E24" s="1550" t="str">
        <f>LOOKUP($A25*100+$C25,TV2019!M$153:M$166,TV2019!L$153:L$166)</f>
        <v> Fizikinė chemija,         seminaras               [[asist. E. Vernickaitė]]   ASA</v>
      </c>
      <c r="F24" s="1658"/>
      <c r="G24" s="1578" t="str">
        <f>LOOKUP($A24*100+$C24,TV2019!M$191:M$201,TV2019!L$191:L$201)</f>
        <v>Neorganinė chemija ir nanomedžiagos, seminaras   [[doc.A.Žalga]]            PChA</v>
      </c>
      <c r="H24" s="1545" t="str">
        <f>LOOKUP($A25*100+$C25,TV2019!M$204:M$214,TV2019!L$204:L$214)</f>
        <v>Mikrobiologija,     lab. darbai                [[lekt. R. Petkauskaitė]]     Saulėtelio al. 7,  R 324 lab..</v>
      </c>
      <c r="I24" s="666"/>
      <c r="J24" s="1545" t="str">
        <f>LOOKUP($A24*100+$C24,TV2019!M$204:M$214,TV2019!L$204:L$214)</f>
        <v>Biochemija, seminaras      1/2 gr.[[prof. S. Serva, dr. Kazlauskas, J. Jakubovska, A. Konovalovas]]    Saulėtelio al. 7,  R208 aud.</v>
      </c>
      <c r="K24" s="411">
        <v>14</v>
      </c>
      <c r="L24" s="1617"/>
      <c r="M24" s="1618"/>
    </row>
    <row r="25" spans="1:13" ht="45" customHeight="1" thickBot="1">
      <c r="A25">
        <v>2</v>
      </c>
      <c r="B25" s="1522"/>
      <c r="C25" s="192">
        <v>15</v>
      </c>
      <c r="D25" s="422"/>
      <c r="E25" s="1613"/>
      <c r="F25" s="1659"/>
      <c r="G25" s="1724"/>
      <c r="H25" s="1589"/>
      <c r="I25" s="667"/>
      <c r="J25" s="1589"/>
      <c r="K25" s="109">
        <v>15</v>
      </c>
      <c r="L25" s="1617"/>
      <c r="M25" s="1618"/>
    </row>
    <row r="26" spans="1:11" ht="26.25" customHeight="1" thickBot="1">
      <c r="A26">
        <v>2</v>
      </c>
      <c r="B26" s="1522"/>
      <c r="C26" s="193">
        <v>16</v>
      </c>
      <c r="D26" s="819"/>
      <c r="E26" s="846"/>
      <c r="F26" s="797"/>
      <c r="G26" s="847"/>
      <c r="H26" s="1311"/>
      <c r="I26" s="668"/>
      <c r="J26" s="1660" t="str">
        <f>LOOKUP($A27*100+$C27,TV2019!M$207:M$226,TV2019!L$207:L$223)</f>
        <v>Mikrobiologija,     lab. darbai            [[lekt. R. Petkauskaitė]]     Saulėtelio al. 7,  R 324 lab..</v>
      </c>
      <c r="K26" s="357">
        <v>16</v>
      </c>
    </row>
    <row r="27" spans="1:11" ht="36" customHeight="1" thickBot="1">
      <c r="A27">
        <v>2</v>
      </c>
      <c r="B27" s="1522"/>
      <c r="C27" s="119">
        <v>17</v>
      </c>
      <c r="D27" s="423"/>
      <c r="E27" s="183"/>
      <c r="F27" s="422"/>
      <c r="G27" s="531"/>
      <c r="H27" s="669"/>
      <c r="I27" s="670"/>
      <c r="J27" s="1661"/>
      <c r="K27" s="402">
        <v>17</v>
      </c>
    </row>
    <row r="28" spans="1:11" ht="0.75" customHeight="1" thickBot="1">
      <c r="A28">
        <v>2</v>
      </c>
      <c r="B28" s="399"/>
      <c r="C28" s="91">
        <v>18</v>
      </c>
      <c r="D28" s="403"/>
      <c r="E28" s="404"/>
      <c r="F28" s="400"/>
      <c r="G28" s="401"/>
      <c r="H28" s="671"/>
      <c r="I28" s="670"/>
      <c r="J28" s="672"/>
      <c r="K28" s="301">
        <v>18</v>
      </c>
    </row>
    <row r="29" spans="2:11" ht="12" customHeight="1" thickBot="1">
      <c r="B29" s="86"/>
      <c r="C29" s="87"/>
      <c r="D29" s="155"/>
      <c r="E29" s="155"/>
      <c r="F29" s="155"/>
      <c r="G29" s="88"/>
      <c r="H29" s="673"/>
      <c r="I29" s="673"/>
      <c r="J29" s="673"/>
      <c r="K29" s="64"/>
    </row>
    <row r="30" spans="1:11" ht="24.75" customHeight="1" thickBot="1">
      <c r="A30">
        <v>3</v>
      </c>
      <c r="B30" s="1522" t="s">
        <v>53</v>
      </c>
      <c r="C30" s="330">
        <v>8</v>
      </c>
      <c r="D30" s="625"/>
      <c r="E30" s="626"/>
      <c r="F30" s="1679" t="str">
        <f>LOOKUP($A31*100+$C31,TV2019!M$167:M$177,TV2019!L$167:L$177)</f>
        <v>Pagrindinių grupių elementų chemija,  seminaras   [[doc. R. Skaudžius]]   ASA</v>
      </c>
      <c r="G30" s="900"/>
      <c r="H30" s="1634" t="str">
        <f>LOOKUP($A30*100+$C30,TV2019!M$204:M$215,TV2019!L$204:L$215)</f>
        <v>Biomolekulių stereochemija                     [[prof. E. Orentas]]            OChA</v>
      </c>
      <c r="I30" s="1635"/>
      <c r="J30" s="1636"/>
      <c r="K30" s="468">
        <v>8</v>
      </c>
    </row>
    <row r="31" spans="1:11" ht="51.75" customHeight="1" thickBot="1">
      <c r="A31">
        <v>3</v>
      </c>
      <c r="B31" s="1522"/>
      <c r="C31" s="331">
        <v>9</v>
      </c>
      <c r="D31" s="627"/>
      <c r="E31" s="628"/>
      <c r="F31" s="1680"/>
      <c r="G31" s="1673" t="str">
        <f>LOOKUP($A32*100+$C32,TV2019!M$191:M$201,TV2019!L$191:L$201)</f>
        <v>Cheminė termodinamika nanotechnologijose  [[prof. S.Šakirzanovas]]  AChA</v>
      </c>
      <c r="H31" s="1637"/>
      <c r="I31" s="1638"/>
      <c r="J31" s="1639"/>
      <c r="K31" s="335">
        <v>9</v>
      </c>
    </row>
    <row r="32" spans="1:14" ht="27.75" customHeight="1" thickBot="1">
      <c r="A32">
        <v>3</v>
      </c>
      <c r="B32" s="1522"/>
      <c r="C32" s="106">
        <v>10</v>
      </c>
      <c r="D32" s="1701" t="str">
        <f>LOOKUP($A32*100+$C32,TV2019!M$130:M$140,TV2019!L$130:L$140)</f>
        <v>Fizikinė chemija      [[prof. H.Cesiulis]]      KDA</v>
      </c>
      <c r="E32" s="1702"/>
      <c r="F32" s="1703"/>
      <c r="G32" s="1674"/>
      <c r="H32" s="1634" t="str">
        <f>LOOKUP($A32*100+$C32,TV2019!M$204:M$216,TV2019!L$204:L$216)</f>
        <v>Fizikinė chemija      [[prof. H.Cesiulis]]      KDA</v>
      </c>
      <c r="I32" s="1635"/>
      <c r="J32" s="1636"/>
      <c r="K32" s="108">
        <v>10</v>
      </c>
      <c r="N32" s="390"/>
    </row>
    <row r="33" spans="1:15" ht="62.25" customHeight="1" thickBot="1">
      <c r="A33">
        <v>3</v>
      </c>
      <c r="B33" s="1522"/>
      <c r="C33" s="125">
        <v>11</v>
      </c>
      <c r="D33" s="1704"/>
      <c r="E33" s="1705"/>
      <c r="F33" s="1706"/>
      <c r="G33" s="1710" t="str">
        <f>LOOKUP($A34*100+$C34,TV2019!M$191:M$201,TV2019!L$191:L$201)</f>
        <v>Cheminė termodinamika nanotechnologijose, seminaras   [[prof. S.Šakirzanovas]]  AChA</v>
      </c>
      <c r="H33" s="1637"/>
      <c r="I33" s="1638"/>
      <c r="J33" s="1725"/>
      <c r="K33" s="115">
        <v>11</v>
      </c>
      <c r="O33" s="24"/>
    </row>
    <row r="34" spans="1:12" ht="18.75" customHeight="1" thickBot="1">
      <c r="A34">
        <v>3</v>
      </c>
      <c r="B34" s="1522"/>
      <c r="C34" s="106">
        <v>12</v>
      </c>
      <c r="D34" s="1316"/>
      <c r="E34" s="1317"/>
      <c r="F34" s="1317"/>
      <c r="G34" s="1711"/>
      <c r="H34" s="1545" t="str">
        <f>LOOKUP($A35*100+$C35,TV2019!M$204:M$217,TV2019!L$204:L$217)</f>
        <v>Spektroskopija, seminaras   [[xxxxxxx]]KDA</v>
      </c>
      <c r="I34" s="970"/>
      <c r="J34" s="1660" t="str">
        <f>LOOKUP($A35*100+$C35,TV2019!M$207:M$218,TV2019!L$207:L$218)</f>
        <v>Spektroskopija, seminaras   [[XXXX]]TGA</v>
      </c>
      <c r="K34" s="152">
        <v>12</v>
      </c>
      <c r="L34" s="213"/>
    </row>
    <row r="35" spans="1:12" ht="36" customHeight="1" thickBot="1">
      <c r="A35">
        <v>3</v>
      </c>
      <c r="B35" s="1522"/>
      <c r="C35" s="91">
        <v>13</v>
      </c>
      <c r="D35" s="609"/>
      <c r="E35" s="43"/>
      <c r="F35" s="768"/>
      <c r="G35" s="1321"/>
      <c r="H35" s="1589"/>
      <c r="I35" s="674"/>
      <c r="J35" s="1661"/>
      <c r="K35" s="335">
        <v>13</v>
      </c>
      <c r="L35" s="213"/>
    </row>
    <row r="36" spans="1:14" ht="23.25" customHeight="1" thickBot="1">
      <c r="A36">
        <v>3</v>
      </c>
      <c r="B36" s="1522"/>
      <c r="C36" s="122">
        <v>14</v>
      </c>
      <c r="D36" s="825"/>
      <c r="E36" s="848"/>
      <c r="F36" s="819"/>
      <c r="G36" s="886"/>
      <c r="H36" s="1716"/>
      <c r="I36" s="1265"/>
      <c r="J36" s="1660" t="str">
        <f>LOOKUP($A37*100+$C37,TV2019!M$207:M$226,TV2019!L$207:L$223)</f>
        <v> Fizikinė chemija, seminaras   [[asist. I. Gabriūnaitė]]      AChA</v>
      </c>
      <c r="K36" s="152">
        <v>14</v>
      </c>
      <c r="N36" s="329"/>
    </row>
    <row r="37" spans="1:11" ht="24.75" customHeight="1" thickBot="1">
      <c r="A37">
        <v>3</v>
      </c>
      <c r="B37" s="1522"/>
      <c r="C37" s="176">
        <v>15</v>
      </c>
      <c r="D37" s="454"/>
      <c r="E37" s="469"/>
      <c r="F37" s="455"/>
      <c r="G37" s="469"/>
      <c r="H37" s="1717"/>
      <c r="I37" s="1266"/>
      <c r="J37" s="1689"/>
      <c r="K37" s="332">
        <v>15</v>
      </c>
    </row>
    <row r="38" spans="1:12" ht="16.5" customHeight="1" thickBot="1">
      <c r="A38">
        <v>3</v>
      </c>
      <c r="B38" s="1522"/>
      <c r="C38" s="177">
        <v>16</v>
      </c>
      <c r="D38" s="849"/>
      <c r="E38" s="850"/>
      <c r="F38" s="851"/>
      <c r="G38" s="850"/>
      <c r="H38" s="1282"/>
      <c r="I38" s="1283"/>
      <c r="J38" s="1284"/>
      <c r="K38" s="237">
        <v>16</v>
      </c>
      <c r="L38" s="188"/>
    </row>
    <row r="39" spans="1:11" ht="24" customHeight="1" thickBot="1">
      <c r="A39">
        <v>3</v>
      </c>
      <c r="B39" s="1522"/>
      <c r="C39" s="339">
        <v>17</v>
      </c>
      <c r="D39" s="299"/>
      <c r="E39" s="470"/>
      <c r="F39" s="300"/>
      <c r="G39" s="470"/>
      <c r="H39" s="1267"/>
      <c r="I39" s="1268"/>
      <c r="J39" s="1269"/>
      <c r="K39" s="398">
        <v>17</v>
      </c>
    </row>
    <row r="40" spans="1:11" ht="0.75" customHeight="1" thickBot="1">
      <c r="A40">
        <v>3</v>
      </c>
      <c r="B40" s="1558"/>
      <c r="C40" s="340">
        <v>18</v>
      </c>
      <c r="D40" s="342"/>
      <c r="E40" s="343"/>
      <c r="F40" s="344"/>
      <c r="G40" s="341"/>
      <c r="H40" s="675"/>
      <c r="I40" s="676"/>
      <c r="J40" s="676"/>
      <c r="K40" s="106">
        <v>18</v>
      </c>
    </row>
    <row r="41" spans="2:11" ht="11.25" customHeight="1" thickBot="1">
      <c r="B41" s="86"/>
      <c r="C41" s="87"/>
      <c r="D41" s="345"/>
      <c r="E41" s="346"/>
      <c r="F41" s="347"/>
      <c r="G41" s="155"/>
      <c r="H41" s="673"/>
      <c r="I41" s="673"/>
      <c r="J41" s="673"/>
      <c r="K41" s="64"/>
    </row>
    <row r="42" spans="1:11" ht="18" customHeight="1" thickBot="1">
      <c r="A42">
        <v>4</v>
      </c>
      <c r="B42" s="1537" t="s">
        <v>54</v>
      </c>
      <c r="C42" s="137">
        <v>8.3</v>
      </c>
      <c r="D42" s="1550" t="str">
        <f>LOOKUP($A43*100+$C43,TV2019!M$143:M$152,TV2019!L$143:L$152)</f>
        <v>  Fizikinė chemija,    lab. darbai                   [d. D. Juknelevičius, dokt. P. Genys]]  FChL</v>
      </c>
      <c r="E42" s="1550" t="str">
        <f>LOOKUP($A42*100+$C42,TV2019!M$167:M$177,TV2019!L$167:L$177)</f>
        <v> Organinė chemija,        lab. darbai  [[ doc. A. Brukštus, doc. V. Jakubkienė]]  OChL </v>
      </c>
      <c r="F42" s="1550" t="str">
        <f>LOOKUP($A42*100+$C42,TV2019!M$167:M$177,TV2019!L$167:L$177)</f>
        <v> Organinė chemija,        lab. darbai  [[ doc. A. Brukštus, doc. V. Jakubkienė]]  OChL </v>
      </c>
      <c r="G42" s="1001"/>
      <c r="H42" s="1671"/>
      <c r="I42" s="1672"/>
      <c r="J42" s="1672"/>
      <c r="K42" s="133">
        <v>8</v>
      </c>
    </row>
    <row r="43" spans="1:11" ht="24" customHeight="1" thickBot="1">
      <c r="A43">
        <v>4</v>
      </c>
      <c r="B43" s="1522"/>
      <c r="C43" s="105">
        <v>9</v>
      </c>
      <c r="D43" s="1665"/>
      <c r="E43" s="1665"/>
      <c r="F43" s="1665"/>
      <c r="G43" s="338"/>
      <c r="H43" s="1692" t="str">
        <f>LOOKUP($A43*100+$C43,TV2019!M$220:M$221,TV2019!L$220:L$221)</f>
        <v>Biochemija                    [[prof. S. Serva]]   Saulėtelio al. 7,  R 202 aud..</v>
      </c>
      <c r="I43" s="1693"/>
      <c r="J43" s="1694"/>
      <c r="K43" s="153">
        <v>9</v>
      </c>
    </row>
    <row r="44" spans="1:11" ht="21" customHeight="1" thickBot="1">
      <c r="A44">
        <v>4</v>
      </c>
      <c r="B44" s="1522"/>
      <c r="C44" s="121">
        <v>10</v>
      </c>
      <c r="D44" s="1665"/>
      <c r="E44" s="1665"/>
      <c r="F44" s="1665"/>
      <c r="G44" s="1000"/>
      <c r="H44" s="1695"/>
      <c r="I44" s="1696"/>
      <c r="J44" s="1697"/>
      <c r="K44" s="173">
        <v>10</v>
      </c>
    </row>
    <row r="45" spans="1:11" ht="21.75" customHeight="1" thickBot="1">
      <c r="A45">
        <v>4</v>
      </c>
      <c r="B45" s="1522"/>
      <c r="C45" s="120">
        <v>11</v>
      </c>
      <c r="D45" s="1613"/>
      <c r="E45" s="1613"/>
      <c r="F45" s="1613"/>
      <c r="G45" s="356"/>
      <c r="H45" s="1698"/>
      <c r="I45" s="1699"/>
      <c r="J45" s="1700"/>
      <c r="K45" s="621">
        <v>11</v>
      </c>
    </row>
    <row r="46" spans="1:13" ht="34.5" customHeight="1" thickBot="1">
      <c r="A46">
        <v>4</v>
      </c>
      <c r="B46" s="1522"/>
      <c r="C46" s="106">
        <v>12</v>
      </c>
      <c r="D46" s="644"/>
      <c r="E46" s="1550" t="str">
        <f>LOOKUP($A46*100+$C46,TV2019!M$167:M$177,TV2019!L$167:L$177)</f>
        <v>  Organinė chemija,           seminaras                                          [[asist. I. Karpavičienė]]OChA</v>
      </c>
      <c r="F46" s="1550" t="str">
        <f>LOOKUP($A46*100+$C46,TV2019!M$167:M$177,TV2019!L$167:L$177)</f>
        <v>  Organinė chemija,           seminaras                                          [[asist. I. Karpavičienė]]OChA</v>
      </c>
      <c r="G46" s="356"/>
      <c r="H46" s="1669" t="str">
        <f>LOOKUP($A47*100+$C47,TV2019!M$220:M$222,TV2019!L$220:L$222)</f>
        <v>Biochemija, seminaras      [[prof. S. Serva, dr. Kazlauskas, J. Jakubovska, A. Konovalovas]]    Saulėtelio al. 7,  R 202 aud.</v>
      </c>
      <c r="I46" s="677"/>
      <c r="J46" s="678"/>
      <c r="K46" s="215">
        <v>12</v>
      </c>
      <c r="L46" s="27"/>
      <c r="M46" s="27"/>
    </row>
    <row r="47" spans="1:11" ht="47.25" customHeight="1" thickBot="1">
      <c r="A47">
        <v>4</v>
      </c>
      <c r="B47" s="1522"/>
      <c r="C47" s="105">
        <v>13</v>
      </c>
      <c r="D47" s="613"/>
      <c r="E47" s="1613"/>
      <c r="F47" s="1613"/>
      <c r="G47" s="796"/>
      <c r="H47" s="1670"/>
      <c r="I47" s="679" t="e">
        <f>LOOKUP($A47*100+$C47,TV2019!N$220:N$222,TV2019!M$220:M$222)</f>
        <v>#N/A</v>
      </c>
      <c r="J47" s="680"/>
      <c r="K47" s="214">
        <v>13</v>
      </c>
    </row>
    <row r="48" spans="1:15" ht="31.5" customHeight="1" thickBot="1">
      <c r="A48">
        <v>4</v>
      </c>
      <c r="B48" s="1522"/>
      <c r="C48" s="106">
        <v>14</v>
      </c>
      <c r="D48" s="43"/>
      <c r="E48" s="321"/>
      <c r="F48" s="333"/>
      <c r="G48" s="372"/>
      <c r="H48" s="681"/>
      <c r="I48" s="682"/>
      <c r="J48" s="683"/>
      <c r="K48" s="124">
        <v>14</v>
      </c>
      <c r="O48" s="645"/>
    </row>
    <row r="49" spans="1:11" ht="18" customHeight="1">
      <c r="A49">
        <v>4</v>
      </c>
      <c r="B49" s="1522"/>
      <c r="C49" s="125">
        <v>15</v>
      </c>
      <c r="D49" s="1629" t="s">
        <v>245</v>
      </c>
      <c r="E49" s="1629"/>
      <c r="F49" s="1629"/>
      <c r="G49" s="1629"/>
      <c r="H49" s="1623"/>
      <c r="I49" s="1624"/>
      <c r="J49" s="1625"/>
      <c r="K49" s="104">
        <v>15</v>
      </c>
    </row>
    <row r="50" spans="1:11" ht="15.75" customHeight="1">
      <c r="A50">
        <v>4</v>
      </c>
      <c r="B50" s="1522"/>
      <c r="C50" s="121">
        <v>16</v>
      </c>
      <c r="D50" s="1630"/>
      <c r="E50" s="1630"/>
      <c r="F50" s="1630"/>
      <c r="G50" s="1630"/>
      <c r="H50" s="1626"/>
      <c r="I50" s="1627"/>
      <c r="J50" s="1628"/>
      <c r="K50" s="116">
        <v>16</v>
      </c>
    </row>
    <row r="51" spans="1:11" ht="12" customHeight="1" thickBot="1">
      <c r="A51">
        <v>4</v>
      </c>
      <c r="B51" s="1522"/>
      <c r="C51" s="120">
        <v>17</v>
      </c>
      <c r="D51" s="1630"/>
      <c r="E51" s="1630"/>
      <c r="F51" s="1630"/>
      <c r="G51" s="1630"/>
      <c r="H51" s="1626"/>
      <c r="I51" s="1627"/>
      <c r="J51" s="1628"/>
      <c r="K51" s="111">
        <v>17</v>
      </c>
    </row>
    <row r="52" spans="1:11" ht="2.25" customHeight="1" thickBot="1">
      <c r="A52">
        <v>4</v>
      </c>
      <c r="B52" s="1522"/>
      <c r="C52" s="106">
        <v>18</v>
      </c>
      <c r="D52" s="1630"/>
      <c r="E52" s="1630"/>
      <c r="F52" s="1630"/>
      <c r="G52" s="1630"/>
      <c r="H52" s="1263"/>
      <c r="I52" s="1263"/>
      <c r="J52" s="1264"/>
      <c r="K52" s="135">
        <v>18</v>
      </c>
    </row>
    <row r="53" spans="2:11" ht="13.5" customHeight="1" thickBot="1">
      <c r="B53" s="86"/>
      <c r="C53" s="87"/>
      <c r="D53" s="1631"/>
      <c r="E53" s="1631"/>
      <c r="F53" s="1631"/>
      <c r="G53" s="1631"/>
      <c r="H53" s="663"/>
      <c r="I53" s="663"/>
      <c r="J53" s="663"/>
      <c r="K53" s="64"/>
    </row>
    <row r="54" spans="1:11" ht="24.75" customHeight="1" thickBot="1">
      <c r="A54">
        <v>5</v>
      </c>
      <c r="B54" s="1537" t="s">
        <v>55</v>
      </c>
      <c r="C54" s="113">
        <v>8</v>
      </c>
      <c r="D54" s="1701" t="str">
        <f>LOOKUP($A55*100+$C55,TV2019!M$130:M$140,TV2019!L$130:L$140)</f>
        <v>8 val. 15 min    Organinė chemija          [[prof.E.Orentas]]     KDA</v>
      </c>
      <c r="E54" s="1702"/>
      <c r="F54" s="1702"/>
      <c r="G54" s="1703"/>
      <c r="H54" s="1660"/>
      <c r="I54" s="684"/>
      <c r="J54" s="1712"/>
      <c r="K54" s="133">
        <v>8</v>
      </c>
    </row>
    <row r="55" spans="1:11" ht="26.25" customHeight="1" thickBot="1">
      <c r="A55">
        <v>5</v>
      </c>
      <c r="B55" s="1522"/>
      <c r="C55" s="105">
        <v>9</v>
      </c>
      <c r="D55" s="1704"/>
      <c r="E55" s="1705"/>
      <c r="F55" s="1705"/>
      <c r="G55" s="1706"/>
      <c r="H55" s="1661"/>
      <c r="I55" s="685" t="e">
        <f>LOOKUP($A55*100+$C55,TV2019!N$204:N$223,TV2019!M$204:M$223)</f>
        <v>#N/A</v>
      </c>
      <c r="J55" s="1713"/>
      <c r="K55" s="136">
        <v>9</v>
      </c>
    </row>
    <row r="56" spans="1:12" ht="34.5" customHeight="1" thickBot="1">
      <c r="A56">
        <v>5</v>
      </c>
      <c r="B56" s="1522"/>
      <c r="C56" s="135">
        <v>10</v>
      </c>
      <c r="D56" s="1622" t="str">
        <f>LOOKUP($A56*100+$C56,TV2019!M$143:M$152,TV2019!L$143:L$152)</f>
        <v>Pagrindinių grupių elementų chemija,      seminaras   [[lekt. A. Smalenskaitė]]   NChA</v>
      </c>
      <c r="E56" s="1518" t="str">
        <f>LOOKUP($A56*100+$C56,TV2019!M$153:M$166,TV2019!L$153:L$166)</f>
        <v> Pagrindinių grupių elementų chemija,   seminaras    [[asist. A. Laurikėnas]]   ASA</v>
      </c>
      <c r="F56" s="606"/>
      <c r="G56" s="1690" t="str">
        <f>LOOKUP($A56*100+$C56,TV2019!M$191:M$203,TV2019!L$191:L$203)</f>
        <v>Organinė chemija, seminaras              [[prof. E.Orentas]]     KDA</v>
      </c>
      <c r="H56" s="1661"/>
      <c r="I56" s="686" t="e">
        <f>LOOKUP($A57*100+$C57,TV2019!N$215:N$223,TV2019!M$215:M$223)</f>
        <v>#N/A</v>
      </c>
      <c r="J56" s="1714"/>
      <c r="K56" s="359">
        <v>10</v>
      </c>
      <c r="L56" s="31"/>
    </row>
    <row r="57" spans="1:16" ht="24" customHeight="1" thickBot="1">
      <c r="A57">
        <v>5</v>
      </c>
      <c r="B57" s="1522"/>
      <c r="C57" s="105">
        <v>11</v>
      </c>
      <c r="D57" s="1622"/>
      <c r="E57" s="1573"/>
      <c r="F57" s="50"/>
      <c r="G57" s="1691"/>
      <c r="H57" s="989"/>
      <c r="I57" s="990"/>
      <c r="J57" s="991"/>
      <c r="K57" s="418">
        <v>11</v>
      </c>
      <c r="P57" s="645"/>
    </row>
    <row r="58" spans="1:11" ht="42.75" customHeight="1" thickBot="1">
      <c r="A58">
        <v>5</v>
      </c>
      <c r="B58" s="1522"/>
      <c r="C58" s="135">
        <v>12</v>
      </c>
      <c r="D58" s="1619" t="s">
        <v>693</v>
      </c>
      <c r="E58" s="1620"/>
      <c r="F58" s="1620"/>
      <c r="G58" s="1621"/>
      <c r="H58" s="665"/>
      <c r="I58" s="971"/>
      <c r="J58" s="687"/>
      <c r="K58" s="359">
        <v>12</v>
      </c>
    </row>
    <row r="59" spans="1:11" ht="33" customHeight="1" thickBot="1">
      <c r="A59">
        <v>5</v>
      </c>
      <c r="B59" s="1522"/>
      <c r="C59" s="174">
        <v>13</v>
      </c>
      <c r="D59" s="1614" t="str">
        <f>LOOKUP($A60*100+$C60,TV2019!M$130:M$140,TV2019!L$130:L$140)</f>
        <v> 12- 15 val. Chemijos istorija      [[prof.R.Raudonis]]   TChA</v>
      </c>
      <c r="E59" s="1615"/>
      <c r="F59" s="1615"/>
      <c r="G59" s="1616"/>
      <c r="H59" s="992"/>
      <c r="I59" s="993"/>
      <c r="J59" s="994"/>
      <c r="K59" s="134">
        <v>13</v>
      </c>
    </row>
    <row r="60" spans="1:11" ht="19.5" customHeight="1" thickBot="1">
      <c r="A60">
        <v>5</v>
      </c>
      <c r="B60" s="1522"/>
      <c r="C60" s="175">
        <v>14</v>
      </c>
      <c r="D60" s="1666" t="str">
        <f>LOOKUP($A61*100+$C61,TV2019!M$130:M$141,TV2019!L$130:L$141)</f>
        <v>12-15 val.  Maisto chemija[[prof.A.Žilinskas]]   KDA</v>
      </c>
      <c r="E60" s="1667"/>
      <c r="F60" s="1667"/>
      <c r="G60" s="1668"/>
      <c r="H60" s="688"/>
      <c r="I60" s="689"/>
      <c r="J60" s="690"/>
      <c r="K60" s="122">
        <v>14</v>
      </c>
    </row>
    <row r="61" spans="1:13" ht="18.75" customHeight="1" thickBot="1">
      <c r="A61">
        <v>5</v>
      </c>
      <c r="B61" s="1522"/>
      <c r="C61" s="176">
        <v>15</v>
      </c>
      <c r="D61" s="1663"/>
      <c r="E61" s="1664"/>
      <c r="F61" s="1664"/>
      <c r="G61" s="1664"/>
      <c r="H61" s="1260"/>
      <c r="I61" s="1254"/>
      <c r="J61" s="1255"/>
      <c r="K61" s="120">
        <v>15</v>
      </c>
      <c r="M61" t="s">
        <v>8</v>
      </c>
    </row>
    <row r="62" spans="1:11" ht="16.5" customHeight="1" thickBot="1">
      <c r="A62">
        <v>5</v>
      </c>
      <c r="B62" s="1522"/>
      <c r="C62" s="177">
        <v>16</v>
      </c>
      <c r="D62" s="1648" t="s">
        <v>216</v>
      </c>
      <c r="E62" s="1649"/>
      <c r="F62" s="1649"/>
      <c r="G62" s="1649"/>
      <c r="H62" s="1261"/>
      <c r="I62" s="1256"/>
      <c r="J62" s="1257"/>
      <c r="K62" s="126">
        <v>16</v>
      </c>
    </row>
    <row r="63" spans="1:11" ht="18" customHeight="1" thickBot="1">
      <c r="A63">
        <v>5</v>
      </c>
      <c r="B63" s="1522"/>
      <c r="C63" s="192">
        <v>17</v>
      </c>
      <c r="D63" s="1650"/>
      <c r="E63" s="1651"/>
      <c r="F63" s="1651"/>
      <c r="G63" s="1651"/>
      <c r="H63" s="1262"/>
      <c r="I63" s="1258"/>
      <c r="J63" s="1259"/>
      <c r="K63" s="91">
        <v>17</v>
      </c>
    </row>
    <row r="64" spans="1:11" ht="22.5" customHeight="1" thickBot="1">
      <c r="A64">
        <v>5</v>
      </c>
      <c r="B64" s="1558"/>
      <c r="C64" s="194">
        <v>18</v>
      </c>
      <c r="D64" s="995"/>
      <c r="E64" s="996"/>
      <c r="F64" s="996"/>
      <c r="G64" s="997"/>
      <c r="H64" s="998"/>
      <c r="I64" s="998"/>
      <c r="J64" s="999"/>
      <c r="K64" s="205">
        <v>18</v>
      </c>
    </row>
  </sheetData>
  <sheetProtection/>
  <mergeCells count="64">
    <mergeCell ref="G6:G9"/>
    <mergeCell ref="G24:G25"/>
    <mergeCell ref="D18:F19"/>
    <mergeCell ref="J26:J27"/>
    <mergeCell ref="G33:G34"/>
    <mergeCell ref="H32:J33"/>
    <mergeCell ref="H43:J45"/>
    <mergeCell ref="D32:F33"/>
    <mergeCell ref="H22:J23"/>
    <mergeCell ref="G11:G14"/>
    <mergeCell ref="D54:G55"/>
    <mergeCell ref="H54:H56"/>
    <mergeCell ref="J54:J56"/>
    <mergeCell ref="E20:E23"/>
    <mergeCell ref="H36:H37"/>
    <mergeCell ref="E42:E45"/>
    <mergeCell ref="H42:J42"/>
    <mergeCell ref="G31:G32"/>
    <mergeCell ref="D20:D21"/>
    <mergeCell ref="H5:H6"/>
    <mergeCell ref="F30:F31"/>
    <mergeCell ref="H21:J21"/>
    <mergeCell ref="H7:J10"/>
    <mergeCell ref="J36:J37"/>
    <mergeCell ref="H15:J16"/>
    <mergeCell ref="H14:J14"/>
    <mergeCell ref="H34:H35"/>
    <mergeCell ref="J34:J35"/>
    <mergeCell ref="D2:I2"/>
    <mergeCell ref="D7:D10"/>
    <mergeCell ref="D61:G61"/>
    <mergeCell ref="D42:D45"/>
    <mergeCell ref="F42:F45"/>
    <mergeCell ref="D60:G60"/>
    <mergeCell ref="H46:H47"/>
    <mergeCell ref="F5:F8"/>
    <mergeCell ref="D62:G63"/>
    <mergeCell ref="G18:G21"/>
    <mergeCell ref="G22:G23"/>
    <mergeCell ref="F23:F25"/>
    <mergeCell ref="F20:F22"/>
    <mergeCell ref="E56:E57"/>
    <mergeCell ref="G56:G57"/>
    <mergeCell ref="E24:E25"/>
    <mergeCell ref="B5:B15"/>
    <mergeCell ref="B18:B27"/>
    <mergeCell ref="F11:F12"/>
    <mergeCell ref="D11:D12"/>
    <mergeCell ref="H30:J31"/>
    <mergeCell ref="D23:D24"/>
    <mergeCell ref="H18:J19"/>
    <mergeCell ref="H24:H25"/>
    <mergeCell ref="J24:J25"/>
    <mergeCell ref="B30:B40"/>
    <mergeCell ref="B54:B64"/>
    <mergeCell ref="B42:B52"/>
    <mergeCell ref="F46:F47"/>
    <mergeCell ref="D59:G59"/>
    <mergeCell ref="E46:E47"/>
    <mergeCell ref="L24:M25"/>
    <mergeCell ref="D58:G58"/>
    <mergeCell ref="D56:D57"/>
    <mergeCell ref="H49:J51"/>
    <mergeCell ref="D49:G53"/>
  </mergeCells>
  <printOptions/>
  <pageMargins left="0.2362204724409449" right="0.1968503937007874" top="0.2755905511811024" bottom="0.1968503937007874" header="0.2362204724409449" footer="0.15748031496062992"/>
  <pageSetup horizontalDpi="600" verticalDpi="600" orientation="portrait" paperSize="8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75"/>
  <sheetViews>
    <sheetView zoomScale="80" zoomScaleNormal="80" zoomScalePageLayoutView="0" workbookViewId="0" topLeftCell="B57">
      <selection activeCell="R12" sqref="R12"/>
    </sheetView>
  </sheetViews>
  <sheetFormatPr defaultColWidth="9.140625" defaultRowHeight="12.75"/>
  <cols>
    <col min="1" max="1" width="0.2890625" style="0" hidden="1" customWidth="1"/>
    <col min="2" max="2" width="6.140625" style="17" customWidth="1"/>
    <col min="3" max="3" width="7.7109375" style="11" customWidth="1"/>
    <col min="4" max="4" width="32.57421875" style="0" customWidth="1"/>
    <col min="5" max="5" width="31.8515625" style="0" customWidth="1"/>
    <col min="6" max="6" width="0.13671875" style="0" hidden="1" customWidth="1"/>
    <col min="7" max="7" width="7.57421875" style="0" customWidth="1"/>
    <col min="8" max="8" width="41.140625" style="0" customWidth="1"/>
    <col min="9" max="9" width="28.28125" style="647" customWidth="1"/>
    <col min="10" max="10" width="27.140625" style="647" customWidth="1"/>
    <col min="11" max="11" width="7.00390625" style="12" customWidth="1"/>
  </cols>
  <sheetData>
    <row r="1" ht="8.25" customHeight="1"/>
    <row r="2" spans="4:13" ht="32.25" customHeight="1">
      <c r="D2" s="1750" t="s">
        <v>57</v>
      </c>
      <c r="E2" s="1750"/>
      <c r="F2" s="1750"/>
      <c r="G2" s="1750"/>
      <c r="H2" s="1750"/>
      <c r="I2" s="1750"/>
      <c r="J2" s="1750"/>
      <c r="K2" s="23"/>
      <c r="M2" s="230"/>
    </row>
    <row r="3" spans="4:10" ht="4.5" customHeight="1" hidden="1">
      <c r="D3" s="463">
        <v>23</v>
      </c>
      <c r="E3">
        <v>22</v>
      </c>
      <c r="F3">
        <v>0</v>
      </c>
      <c r="G3">
        <v>2</v>
      </c>
      <c r="H3">
        <v>17</v>
      </c>
      <c r="I3" s="647">
        <v>16</v>
      </c>
      <c r="J3" s="647">
        <v>17</v>
      </c>
    </row>
    <row r="4" spans="2:11" ht="33" customHeight="1" thickBot="1">
      <c r="B4" s="1002"/>
      <c r="C4" s="1003"/>
      <c r="D4" s="1004" t="s">
        <v>353</v>
      </c>
      <c r="E4" s="1838" t="s">
        <v>354</v>
      </c>
      <c r="F4" s="1839"/>
      <c r="G4" s="1840"/>
      <c r="H4" s="1315" t="s">
        <v>181</v>
      </c>
      <c r="I4" s="1005" t="s">
        <v>148</v>
      </c>
      <c r="J4" s="1006" t="s">
        <v>149</v>
      </c>
      <c r="K4" s="1007"/>
    </row>
    <row r="5" spans="1:11" ht="26.25" customHeight="1" thickBot="1">
      <c r="A5">
        <v>1</v>
      </c>
      <c r="B5" s="1751" t="s">
        <v>47</v>
      </c>
      <c r="C5" s="98">
        <v>8</v>
      </c>
      <c r="D5" s="1524" t="str">
        <f>LOOKUP($A6*100+$C6,TV2019!M$224:M$232,TV2019!L$224:L$232)</f>
        <v>8 val. 15 min.  Neorganinė chemija               [[asist. M. Misevičius]]             KDA</v>
      </c>
      <c r="E5" s="1525"/>
      <c r="F5" s="1525"/>
      <c r="G5" s="1525"/>
      <c r="H5" s="1526"/>
      <c r="I5" s="973"/>
      <c r="J5" s="972"/>
      <c r="K5" s="1008">
        <v>8</v>
      </c>
    </row>
    <row r="6" spans="1:11" ht="22.5" customHeight="1" thickBot="1">
      <c r="A6">
        <v>1</v>
      </c>
      <c r="B6" s="1752"/>
      <c r="C6" s="45">
        <v>9</v>
      </c>
      <c r="D6" s="1527"/>
      <c r="E6" s="1528"/>
      <c r="F6" s="1528"/>
      <c r="G6" s="1528"/>
      <c r="H6" s="1529"/>
      <c r="I6" s="974"/>
      <c r="J6" s="975"/>
      <c r="K6" s="1009">
        <v>9</v>
      </c>
    </row>
    <row r="7" spans="1:11" ht="29.25" customHeight="1" thickBot="1">
      <c r="A7">
        <v>1</v>
      </c>
      <c r="B7" s="1752"/>
      <c r="C7" s="71">
        <v>10</v>
      </c>
      <c r="D7" s="1780" t="str">
        <f>LOOKUP($A8*100+$C8,TV2019!M$225:M$232,TV2019!L$225:L$232)</f>
        <v> Koloidų chemija   [[prof.H.Cesiulis]]  KDA</v>
      </c>
      <c r="E7" s="1781"/>
      <c r="F7" s="1781"/>
      <c r="G7" s="1781"/>
      <c r="H7" s="1782"/>
      <c r="I7" s="1735" t="str">
        <f>LOOKUP($A7*100+$C7,TV2019!M$308:M$309,TV2019!L$308:L$309)</f>
        <v>Genetika          [[d.R.Šiukšta]]  Saulėtekio al. 7, R101 aud.</v>
      </c>
      <c r="J7" s="1736"/>
      <c r="K7" s="1010">
        <v>10</v>
      </c>
    </row>
    <row r="8" spans="1:11" ht="27" customHeight="1" thickBot="1">
      <c r="A8">
        <v>1</v>
      </c>
      <c r="B8" s="1752"/>
      <c r="C8" s="78">
        <v>11</v>
      </c>
      <c r="D8" s="1783"/>
      <c r="E8" s="1784"/>
      <c r="F8" s="1784"/>
      <c r="G8" s="1784"/>
      <c r="H8" s="1785"/>
      <c r="I8" s="1737"/>
      <c r="J8" s="1738"/>
      <c r="K8" s="1011">
        <v>11</v>
      </c>
    </row>
    <row r="9" spans="1:16" ht="45.75" customHeight="1" thickBot="1">
      <c r="A9">
        <v>1</v>
      </c>
      <c r="B9" s="1752"/>
      <c r="C9" s="69">
        <v>12</v>
      </c>
      <c r="D9" s="819"/>
      <c r="E9" s="1569" t="str">
        <f>LOOKUP($A9*100+$C9,TV2019!M$246:M$261,TV2019!L$246:L$261)</f>
        <v>Neorganinė chemija, seminaras  [[doc. V. Plaušinaitienė]]  AChA</v>
      </c>
      <c r="F9" s="1726"/>
      <c r="G9" s="1675"/>
      <c r="H9" s="1851" t="str">
        <f>LOOKUP($A9*100+$C9,TV2019!M$289:M$307,TV2019!L$289:L$307)</f>
        <v>Polimerinės medžiagos nanotechnologijose,  seminaras    (1/2 gr.)    [[doc. A. Vareikis]]  PChL</v>
      </c>
      <c r="I9" s="1739"/>
      <c r="J9" s="1740"/>
      <c r="K9" s="1010">
        <v>12</v>
      </c>
      <c r="P9" s="329"/>
    </row>
    <row r="10" spans="1:11" ht="18.75" customHeight="1" thickBot="1">
      <c r="A10">
        <v>1</v>
      </c>
      <c r="B10" s="1752"/>
      <c r="C10" s="48">
        <v>13</v>
      </c>
      <c r="D10" s="1576"/>
      <c r="E10" s="1730"/>
      <c r="F10" s="1731"/>
      <c r="G10" s="1747"/>
      <c r="H10" s="1852"/>
      <c r="I10" s="1822" t="str">
        <f>LOOKUP($A10*100+$C10,TV2019!M$309:M$325,TV2019!L$309:L$325)</f>
        <v>Genetika,  lab. darbai  (1/2 gr.)    [doc.E.Česnienė]]  Saulėtekio al. 7, C248 lab.</v>
      </c>
      <c r="J10" s="1823"/>
      <c r="K10" s="1011">
        <v>13</v>
      </c>
    </row>
    <row r="11" spans="1:11" ht="22.5" customHeight="1" thickBot="1">
      <c r="A11">
        <v>1</v>
      </c>
      <c r="B11" s="1752"/>
      <c r="C11" s="72">
        <v>14</v>
      </c>
      <c r="D11" s="1732"/>
      <c r="E11" s="1569" t="str">
        <f>LOOKUP($A12*100+$C12,TV2019!M$246:M$261,TV2019!L$246:L$261)</f>
        <v> Neorganinė chemija,  (1/2 gr.)  lab. darbai                                    [[doc.V.Kubilius]]  NChL</v>
      </c>
      <c r="F11" s="1726"/>
      <c r="G11" s="1675"/>
      <c r="H11" s="1856" t="str">
        <f>LOOKUP($A11*100+$C11,TV2019!M$292:M$292,TV2019!L$292:L$292)</f>
        <v>Polimerinės medžiagos nanotechnologijose,   lab. darbai (1/2 grupės)  [[doc. A. Vareikis]]  PChL</v>
      </c>
      <c r="I11" s="1824"/>
      <c r="J11" s="1825"/>
      <c r="K11" s="1010">
        <v>14</v>
      </c>
    </row>
    <row r="12" spans="1:11" ht="66.75" customHeight="1" thickBot="1">
      <c r="A12">
        <v>1</v>
      </c>
      <c r="B12" s="1752"/>
      <c r="C12" s="47">
        <v>15</v>
      </c>
      <c r="D12" s="320" t="str">
        <f>LOOKUP($A12*100+$C12,TV2019!M$233:M$245,TV2019!L$233:L$245)</f>
        <v>Polimerų chemija,          seminaras  (1/2 gr.   )  [[asist. V. Klimkevičius]]   PChA</v>
      </c>
      <c r="E12" s="1622"/>
      <c r="F12" s="1727"/>
      <c r="G12" s="1728"/>
      <c r="H12" s="1857"/>
      <c r="I12" s="1822" t="str">
        <f>LOOKUP($A12*100+$C12,TV2019!M$309:M$325,TV2019!L$309:L$325)</f>
        <v>Genetika,  lab. darbai  (1/2  gr.)   [doc.E.Česnienė]]  Saulėtekio al. 7, C248 lab.</v>
      </c>
      <c r="J12" s="1563"/>
      <c r="K12" s="1012">
        <v>15</v>
      </c>
    </row>
    <row r="13" spans="1:11" ht="37.5" customHeight="1" thickBot="1">
      <c r="A13">
        <v>1</v>
      </c>
      <c r="B13" s="1752"/>
      <c r="C13" s="71">
        <v>16</v>
      </c>
      <c r="D13" s="1550" t="str">
        <f>LOOKUP($A13*100+$C13,TV2019!M$233:M$245,TV2019!L$233:L$245)</f>
        <v>Polimerų chemija,             lab. darbai   (1/2 grupės)  [[asist. V. Klimkevičius]]   PChL</v>
      </c>
      <c r="E13" s="1622"/>
      <c r="F13" s="1727"/>
      <c r="G13" s="1728"/>
      <c r="H13" s="1828"/>
      <c r="I13" s="1570"/>
      <c r="J13" s="1566"/>
      <c r="K13" s="227">
        <v>16</v>
      </c>
    </row>
    <row r="14" spans="1:11" ht="16.5" customHeight="1" thickBot="1">
      <c r="A14">
        <v>1</v>
      </c>
      <c r="B14" s="1752"/>
      <c r="C14" s="79">
        <v>17</v>
      </c>
      <c r="D14" s="1665"/>
      <c r="E14" s="1730"/>
      <c r="F14" s="1731"/>
      <c r="G14" s="1728"/>
      <c r="H14" s="806"/>
      <c r="I14" s="808"/>
      <c r="J14" s="809"/>
      <c r="K14" s="1013">
        <v>17</v>
      </c>
    </row>
    <row r="15" spans="1:11" ht="18.75" customHeight="1" thickBot="1">
      <c r="A15">
        <v>1</v>
      </c>
      <c r="B15" s="1752"/>
      <c r="C15" s="46">
        <v>18</v>
      </c>
      <c r="D15" s="1665"/>
      <c r="E15" s="821"/>
      <c r="F15" s="822"/>
      <c r="G15" s="823"/>
      <c r="H15" s="808"/>
      <c r="I15" s="808"/>
      <c r="J15" s="810"/>
      <c r="K15" s="1014">
        <v>18</v>
      </c>
    </row>
    <row r="16" spans="1:11" ht="15.75" customHeight="1" thickBot="1">
      <c r="A16">
        <v>1</v>
      </c>
      <c r="B16" s="1752"/>
      <c r="C16" s="48">
        <v>19</v>
      </c>
      <c r="D16" s="1613"/>
      <c r="E16" s="1730"/>
      <c r="F16" s="1731"/>
      <c r="G16" s="1747"/>
      <c r="H16" s="820"/>
      <c r="I16" s="811"/>
      <c r="J16" s="812"/>
      <c r="K16" s="1015">
        <v>19</v>
      </c>
    </row>
    <row r="17" spans="2:11" ht="8.25" customHeight="1" thickBot="1">
      <c r="B17" s="1016"/>
      <c r="C17" s="139"/>
      <c r="D17" s="471"/>
      <c r="E17" s="155"/>
      <c r="F17" s="155"/>
      <c r="G17" s="155"/>
      <c r="H17" s="155"/>
      <c r="I17" s="805"/>
      <c r="J17" s="807"/>
      <c r="K17" s="1017"/>
    </row>
    <row r="18" spans="1:11" ht="17.25" customHeight="1" thickBot="1">
      <c r="A18">
        <v>2</v>
      </c>
      <c r="B18" s="1778" t="s">
        <v>52</v>
      </c>
      <c r="C18" s="99">
        <v>8</v>
      </c>
      <c r="D18" s="1524" t="str">
        <f>LOOKUP($A18*100+$C18,TV2019!M$225:M$234,TV2019!L$225:L$234)</f>
        <v>  Spektroskopija   [[prof.I.Čikotienė]]    NChA</v>
      </c>
      <c r="E18" s="1525"/>
      <c r="F18" s="1525"/>
      <c r="G18" s="1525"/>
      <c r="H18" s="1525"/>
      <c r="I18" s="1525"/>
      <c r="J18" s="1526"/>
      <c r="K18" s="1018">
        <v>8</v>
      </c>
    </row>
    <row r="19" spans="1:12" ht="27.75" customHeight="1" thickBot="1">
      <c r="A19">
        <v>2</v>
      </c>
      <c r="B19" s="1751"/>
      <c r="C19" s="78">
        <v>9</v>
      </c>
      <c r="D19" s="1527"/>
      <c r="E19" s="1528"/>
      <c r="F19" s="1528"/>
      <c r="G19" s="1528"/>
      <c r="H19" s="1528"/>
      <c r="I19" s="1528"/>
      <c r="J19" s="1529"/>
      <c r="K19" s="1019">
        <v>9</v>
      </c>
      <c r="L19" s="27"/>
    </row>
    <row r="20" spans="1:11" ht="47.25" customHeight="1" thickBot="1">
      <c r="A20">
        <v>2</v>
      </c>
      <c r="B20" s="1751"/>
      <c r="C20" s="184">
        <v>10</v>
      </c>
      <c r="D20" s="1596" t="str">
        <f>LOOKUP($A20*100+$C20,TV2019!M$233:M$245,TV2019!L$233:L$245)</f>
        <v>Spektroskopija, seminaras   [[doc. R. Vaitkus ]]  KDA</v>
      </c>
      <c r="E20" s="1622" t="str">
        <f>LOOKUP($A20*100+$C20,TV2019!M$246:M$261,TV2019!L$246:L$261)</f>
        <v>Polimerų chemija,  pratybos    (1/2 gr.)   [[asist. J. Jonikaitė-Švėgždienė]]   PChL</v>
      </c>
      <c r="F20" s="1727"/>
      <c r="G20" s="1727"/>
      <c r="H20" s="1786" t="str">
        <f>LOOKUP($A20*100+$C20,TV2019!M$289:M$307,TV2019!L$289:L$307)</f>
        <v>Neorganinės chemijos seminaras   [[asist. M. Misevičius]]   ASA</v>
      </c>
      <c r="I20" s="1289"/>
      <c r="J20" s="1290"/>
      <c r="K20" s="1020">
        <v>10</v>
      </c>
    </row>
    <row r="21" spans="1:11" ht="18" customHeight="1" thickBot="1">
      <c r="A21">
        <v>2</v>
      </c>
      <c r="B21" s="1751"/>
      <c r="C21" s="185">
        <v>11</v>
      </c>
      <c r="D21" s="1597"/>
      <c r="E21" s="1788" t="str">
        <f>LOOKUP($A21*100+$C21,TV2019!M$246:M$261,TV2019!L$246:L$261)</f>
        <v>10-14 val. Neorganinė chemija lab.d. (1/2 gr.)   [[doc.V.Plaušinaitienė]]  BNChL  ;                                                              11-15 val. Polimerų chemija,       lab. darbai (1/2 grupės)  [[asist. J. Jonikaitė-Švėgždienė]]   PChL</v>
      </c>
      <c r="F21" s="1789"/>
      <c r="G21" s="1789"/>
      <c r="H21" s="1787"/>
      <c r="I21" s="1291"/>
      <c r="J21" s="1292"/>
      <c r="K21" s="1021">
        <v>11</v>
      </c>
    </row>
    <row r="22" spans="1:11" ht="48" customHeight="1" thickBot="1">
      <c r="A22">
        <v>2</v>
      </c>
      <c r="B22" s="1751"/>
      <c r="C22" s="71">
        <v>12</v>
      </c>
      <c r="D22" s="1550" t="str">
        <f>LOOKUP($A22*100+$C22,TV2019!M$233:M$245,TV2019!L$233:L$245)</f>
        <v>Neorganinė chemija, seminaras  [[asist. M. Misevičius]]                 ASA</v>
      </c>
      <c r="E22" s="1790"/>
      <c r="F22" s="1791"/>
      <c r="G22" s="1792"/>
      <c r="H22" s="1748" t="s">
        <v>669</v>
      </c>
      <c r="I22" s="1754"/>
      <c r="J22" s="1755"/>
      <c r="K22" s="1022">
        <v>12</v>
      </c>
    </row>
    <row r="23" spans="1:11" ht="40.5" customHeight="1" thickBot="1">
      <c r="A23">
        <v>2</v>
      </c>
      <c r="B23" s="1751"/>
      <c r="C23" s="78">
        <v>13</v>
      </c>
      <c r="D23" s="1613"/>
      <c r="E23" s="1790"/>
      <c r="F23" s="1791"/>
      <c r="G23" s="1792"/>
      <c r="H23" s="1749"/>
      <c r="I23" s="1756"/>
      <c r="J23" s="1757"/>
      <c r="K23" s="1023">
        <v>13</v>
      </c>
    </row>
    <row r="24" spans="1:11" ht="20.25" customHeight="1" thickBot="1">
      <c r="A24">
        <v>2</v>
      </c>
      <c r="B24" s="1751"/>
      <c r="C24" s="71">
        <v>14</v>
      </c>
      <c r="D24" s="1550" t="str">
        <f>LOOKUP($A24*100+$C24,TV2019!M$233:M$245,TV2019!L$233:L$245)</f>
        <v>Neorganinė chemija,                    lab. darbai  (1/2 gr.)             [[doc. V. Plaušinaitienė]]                 NChL</v>
      </c>
      <c r="E24" s="1793"/>
      <c r="F24" s="1794"/>
      <c r="G24" s="1795"/>
      <c r="H24" s="1853" t="str">
        <f>LOOKUP($A25*100+$C25,TV2019!M$289:M$307,TV2019!L$289:L$307)</f>
        <v> Koloidų chemija, lab.darbai    1/2 gr. 1/2 sav.    [[doc.A. Valiūnienė, dok. M. Vainoris]]    FChL</v>
      </c>
      <c r="I24" s="1179"/>
      <c r="J24" s="692"/>
      <c r="K24" s="1024">
        <v>14</v>
      </c>
    </row>
    <row r="25" spans="1:11" ht="42" customHeight="1" thickBot="1">
      <c r="A25">
        <v>2</v>
      </c>
      <c r="B25" s="1751"/>
      <c r="C25" s="78">
        <v>15</v>
      </c>
      <c r="D25" s="1665"/>
      <c r="E25" s="1741"/>
      <c r="F25" s="1742"/>
      <c r="G25" s="1743"/>
      <c r="H25" s="1854"/>
      <c r="I25" s="1718"/>
      <c r="J25" s="1847"/>
      <c r="K25" s="1025">
        <v>15</v>
      </c>
    </row>
    <row r="26" spans="1:11" ht="18" customHeight="1" thickBot="1">
      <c r="A26">
        <v>2</v>
      </c>
      <c r="B26" s="1751"/>
      <c r="C26" s="46">
        <v>16</v>
      </c>
      <c r="D26" s="1665"/>
      <c r="E26" s="826"/>
      <c r="F26" s="827"/>
      <c r="G26" s="823"/>
      <c r="H26" s="1854"/>
      <c r="I26" s="1848"/>
      <c r="J26" s="1849"/>
      <c r="K26" s="1026">
        <v>16</v>
      </c>
    </row>
    <row r="27" spans="1:11" ht="18" customHeight="1" thickBot="1">
      <c r="A27">
        <v>2</v>
      </c>
      <c r="B27" s="1751"/>
      <c r="C27" s="47">
        <v>17</v>
      </c>
      <c r="D27" s="1613"/>
      <c r="E27" s="1744"/>
      <c r="F27" s="1745"/>
      <c r="G27" s="1746"/>
      <c r="H27" s="1855"/>
      <c r="I27" s="1590"/>
      <c r="J27" s="1849"/>
      <c r="K27" s="1027">
        <v>17</v>
      </c>
    </row>
    <row r="28" spans="1:11" ht="16.5" customHeight="1" thickBot="1">
      <c r="A28">
        <v>2</v>
      </c>
      <c r="B28" s="1751"/>
      <c r="C28" s="71">
        <v>18</v>
      </c>
      <c r="D28" s="304"/>
      <c r="E28" s="358"/>
      <c r="F28" s="804"/>
      <c r="G28" s="818"/>
      <c r="H28" s="415"/>
      <c r="I28" s="1591"/>
      <c r="J28" s="1850"/>
      <c r="K28" s="1028">
        <v>18</v>
      </c>
    </row>
    <row r="29" spans="2:12" ht="24.75" customHeight="1" hidden="1" thickBot="1">
      <c r="B29" s="1779"/>
      <c r="C29" s="99">
        <v>19</v>
      </c>
      <c r="D29" s="299"/>
      <c r="E29" s="300"/>
      <c r="F29" s="301"/>
      <c r="G29" s="179"/>
      <c r="H29" s="322"/>
      <c r="I29" s="981"/>
      <c r="J29" s="982"/>
      <c r="K29" s="1029">
        <v>19</v>
      </c>
      <c r="L29" s="279"/>
    </row>
    <row r="30" spans="2:11" ht="11.25" customHeight="1" thickBot="1">
      <c r="B30" s="1016"/>
      <c r="C30" s="139"/>
      <c r="D30" s="94"/>
      <c r="E30" s="88"/>
      <c r="F30" s="88"/>
      <c r="G30" s="88"/>
      <c r="H30" s="88"/>
      <c r="I30" s="663"/>
      <c r="J30" s="693"/>
      <c r="K30" s="1017"/>
    </row>
    <row r="31" spans="1:11" ht="18.75" customHeight="1" thickBot="1">
      <c r="A31">
        <v>3</v>
      </c>
      <c r="B31" s="1751" t="s">
        <v>53</v>
      </c>
      <c r="C31" s="99">
        <v>8</v>
      </c>
      <c r="D31" s="1524" t="str">
        <f>LOOKUP($A31*100+$C31,TV2019!M$228:M$230,TV2019!L$228:L$230)</f>
        <v>8,15 val. Polimerų chemija          [[prof.S.Budrienė]]  KDA</v>
      </c>
      <c r="E31" s="1525"/>
      <c r="F31" s="1525"/>
      <c r="G31" s="1526"/>
      <c r="H31" s="1827" t="str">
        <f>LOOKUP($A31*100+$C31,TV2019!M$289:M$307,TV2019!L$289:L$307)</f>
        <v>8,15 val. Polimerinės medžiagos nanotechnologijose      [[prof.S.Budrienė]]  KDA</v>
      </c>
      <c r="I31" s="694"/>
      <c r="J31" s="695"/>
      <c r="K31" s="1018">
        <v>8</v>
      </c>
    </row>
    <row r="32" spans="1:12" ht="37.5" customHeight="1" thickBot="1">
      <c r="A32">
        <v>3</v>
      </c>
      <c r="B32" s="1751"/>
      <c r="C32" s="78">
        <v>9</v>
      </c>
      <c r="D32" s="1527"/>
      <c r="E32" s="1528"/>
      <c r="F32" s="1528"/>
      <c r="G32" s="1529"/>
      <c r="H32" s="1828"/>
      <c r="I32" s="1772" t="str">
        <f>LOOKUP($A33*100+$C33,TV2019!M$309:M$323,TV2019!L$309:L$323)</f>
        <v> Fizikinė biochemija    [[prof.A.Malinauskas]]   FChA</v>
      </c>
      <c r="J32" s="1773"/>
      <c r="K32" s="1019">
        <v>9</v>
      </c>
      <c r="L32" s="206"/>
    </row>
    <row r="33" spans="1:12" ht="24.75" customHeight="1" thickBot="1">
      <c r="A33">
        <v>3</v>
      </c>
      <c r="B33" s="1751"/>
      <c r="C33" s="184">
        <v>10</v>
      </c>
      <c r="D33" s="1550" t="str">
        <f>LOOKUP($A33*100+$C33,TV2019!M$233:M$245,TV2019!L$233:L$245)</f>
        <v>Neorganinė chemija,   lab. darbai     (1/2 gr.)    [[asist. M. Misevičius]]  NChL</v>
      </c>
      <c r="E33" s="826"/>
      <c r="F33" s="1729" t="str">
        <f>LOOKUP($A33*100+$C33,TV2019!M$262:M$274,TV2019!L$262:L$274)</f>
        <v>Koloidų chemija,     lab. darbai (1/2 sav; 1/2 gr.)                  [doc.D.Plaušinaitis, dok.L.Sinkevičius]] FChL</v>
      </c>
      <c r="G33" s="897"/>
      <c r="H33" s="814"/>
      <c r="I33" s="1774"/>
      <c r="J33" s="1775"/>
      <c r="K33" s="1030">
        <v>10</v>
      </c>
      <c r="L33" s="182"/>
    </row>
    <row r="34" spans="1:11" ht="24" customHeight="1" thickBot="1">
      <c r="A34">
        <v>3</v>
      </c>
      <c r="B34" s="1751"/>
      <c r="C34" s="185">
        <v>11</v>
      </c>
      <c r="D34" s="1665"/>
      <c r="E34" s="896"/>
      <c r="F34" s="1729"/>
      <c r="G34" s="898"/>
      <c r="H34" s="828"/>
      <c r="I34" s="1776"/>
      <c r="J34" s="1777"/>
      <c r="K34" s="1023">
        <v>11</v>
      </c>
    </row>
    <row r="35" spans="1:11" ht="21" customHeight="1" thickBot="1">
      <c r="A35">
        <v>3</v>
      </c>
      <c r="B35" s="1751"/>
      <c r="C35" s="161">
        <v>12</v>
      </c>
      <c r="D35" s="1665"/>
      <c r="E35" s="899"/>
      <c r="F35" s="1729"/>
      <c r="G35" s="898"/>
      <c r="H35" s="815"/>
      <c r="I35" s="1816" t="str">
        <f>LOOKUP($A35*100+$C35,TV2019!M$309:M$323,TV2019!L$309:L$323)</f>
        <v>Fizikinė biochemija, seminaras   [[prof.A.Malinauskas]]   FChA</v>
      </c>
      <c r="J35" s="1817"/>
      <c r="K35" s="1024">
        <v>12</v>
      </c>
    </row>
    <row r="36" spans="1:15" ht="18" customHeight="1" thickBot="1">
      <c r="A36">
        <v>3</v>
      </c>
      <c r="B36" s="1751"/>
      <c r="C36" s="162">
        <v>13</v>
      </c>
      <c r="D36" s="1613"/>
      <c r="E36" s="826"/>
      <c r="F36" s="1729"/>
      <c r="G36" s="897"/>
      <c r="H36" s="409"/>
      <c r="I36" s="1826"/>
      <c r="J36" s="1821"/>
      <c r="K36" s="1023">
        <v>13</v>
      </c>
      <c r="O36" s="289"/>
    </row>
    <row r="37" spans="1:12" ht="56.25" customHeight="1" thickBot="1">
      <c r="A37">
        <v>3</v>
      </c>
      <c r="B37" s="1751"/>
      <c r="C37" s="184">
        <v>14</v>
      </c>
      <c r="D37" s="596"/>
      <c r="E37" s="827"/>
      <c r="F37" s="827"/>
      <c r="G37" s="823"/>
      <c r="H37" s="983" t="str">
        <f>LOOKUP($A37*100+$C37,TV2019!M$289:M$307,TV2019!L$289:L$307)</f>
        <v>Polimerinės medžiagos nanotechnologijose, seminaras   [[prof.S.Budrienė]]  PChL</v>
      </c>
      <c r="I37" s="1816" t="str">
        <f>LOOKUP($A37*100+$C37,TV2019!M$309:M$323,TV2019!L$309:L$323)</f>
        <v>Fizikinė biochemija,  lab. darbai   (1-2 gr. 1/2 sav.)   [[ doc.D.Plaušinaitis, dokt. L. Sinkevičius]]   FChL</v>
      </c>
      <c r="J37" s="1817"/>
      <c r="K37" s="1031">
        <v>14</v>
      </c>
      <c r="L37" s="182"/>
    </row>
    <row r="38" spans="1:11" ht="24" customHeight="1" thickBot="1">
      <c r="A38">
        <v>3</v>
      </c>
      <c r="B38" s="1751"/>
      <c r="C38" s="185">
        <v>15</v>
      </c>
      <c r="D38" s="594"/>
      <c r="E38" s="1733"/>
      <c r="F38" s="1729"/>
      <c r="G38" s="1734"/>
      <c r="H38" s="1815" t="str">
        <f>LOOKUP($A38*100+$C38,TV2019!M$289:M$307,TV2019!L$289:L$307)</f>
        <v>Polimerinės medžiagos nanotechnologijose, lab. darbai 1/2 gr.     [[prof.S.Budrienė]]  PChL</v>
      </c>
      <c r="I38" s="1818"/>
      <c r="J38" s="1819"/>
      <c r="K38" s="1019">
        <v>15</v>
      </c>
    </row>
    <row r="39" spans="1:13" ht="16.5" customHeight="1" thickBot="1">
      <c r="A39">
        <v>3</v>
      </c>
      <c r="B39" s="1751"/>
      <c r="C39" s="161">
        <v>16</v>
      </c>
      <c r="D39" s="595"/>
      <c r="E39" s="827"/>
      <c r="F39" s="827"/>
      <c r="G39" s="823"/>
      <c r="H39" s="1786"/>
      <c r="I39" s="1818"/>
      <c r="J39" s="1819"/>
      <c r="K39" s="1032">
        <v>16</v>
      </c>
      <c r="L39" s="182"/>
      <c r="M39" s="24"/>
    </row>
    <row r="40" spans="1:11" ht="14.25" customHeight="1" thickBot="1">
      <c r="A40">
        <v>3</v>
      </c>
      <c r="B40" s="1751"/>
      <c r="C40" s="163">
        <v>17</v>
      </c>
      <c r="D40" s="979"/>
      <c r="E40" s="1733"/>
      <c r="F40" s="1729"/>
      <c r="G40" s="1734"/>
      <c r="H40" s="1786"/>
      <c r="I40" s="1820"/>
      <c r="J40" s="1821"/>
      <c r="K40" s="1025">
        <v>17</v>
      </c>
    </row>
    <row r="41" spans="1:16" ht="18.75" customHeight="1" thickBot="1">
      <c r="A41">
        <v>3</v>
      </c>
      <c r="B41" s="1752"/>
      <c r="C41" s="184">
        <v>18</v>
      </c>
      <c r="D41" s="361"/>
      <c r="E41" s="362"/>
      <c r="F41" s="362"/>
      <c r="G41" s="363"/>
      <c r="H41" s="1787"/>
      <c r="I41" s="835"/>
      <c r="J41" s="696"/>
      <c r="K41" s="1020">
        <v>18</v>
      </c>
      <c r="M41" s="1813"/>
      <c r="N41" s="1813"/>
      <c r="O41" s="1813"/>
      <c r="P41" s="1813"/>
    </row>
    <row r="42" spans="2:16" ht="16.5" customHeight="1" hidden="1" thickBot="1">
      <c r="B42" s="375"/>
      <c r="C42" s="191">
        <v>19</v>
      </c>
      <c r="D42" s="354"/>
      <c r="E42" s="355"/>
      <c r="F42" s="355"/>
      <c r="G42" s="355"/>
      <c r="H42" s="464"/>
      <c r="I42" s="981"/>
      <c r="J42" s="697"/>
      <c r="K42" s="1018">
        <v>19</v>
      </c>
      <c r="M42" s="1814"/>
      <c r="N42" s="1814"/>
      <c r="O42" s="1814"/>
      <c r="P42" s="1814"/>
    </row>
    <row r="43" spans="2:11" ht="9.75" customHeight="1" thickBot="1">
      <c r="B43" s="1016"/>
      <c r="C43" s="199"/>
      <c r="D43" s="190"/>
      <c r="E43" s="88"/>
      <c r="F43" s="95"/>
      <c r="G43" s="88"/>
      <c r="H43" s="88"/>
      <c r="I43" s="663"/>
      <c r="J43" s="698"/>
      <c r="K43" s="1033"/>
    </row>
    <row r="44" spans="1:11" ht="60.75" customHeight="1" thickBot="1">
      <c r="A44">
        <v>4</v>
      </c>
      <c r="B44" s="1751" t="s">
        <v>54</v>
      </c>
      <c r="C44" s="80">
        <v>8</v>
      </c>
      <c r="D44" s="57" t="str">
        <f>LOOKUP($A44*100+$C44,TV2019!M$233:M$245,TV2019!L$233:L$245)</f>
        <v>Polimerų chemija,          seminaras  (1/2 gr.)     [[doc. T. Kochanė]]   PChL</v>
      </c>
      <c r="E44" s="1798"/>
      <c r="F44" s="1799"/>
      <c r="G44" s="1800"/>
      <c r="H44" s="1796" t="str">
        <f>LOOKUP($A44*100+$C44,TV2019!M$289:M$307,TV2019!L$289:L$307)</f>
        <v> Neorganinė chemija, lab.darbai   1/2 gr.      [[doc.R.Skaudžius]]                 NChL</v>
      </c>
      <c r="I44" s="1545" t="str">
        <f>LOOKUP($A44*100+$C44,TV2019!M$309:M$318,TV2019!L$309:L$318)</f>
        <v>8,15 val. Spektroskopija , seminaras ,1 gr.            [[prof.A.Žilinskas]]   TChA</v>
      </c>
      <c r="J44" s="1545" t="str">
        <f>LOOKUP($A44*100+$C44,TV2019!M$309:M$319,TV2019!L$309:L$319)</f>
        <v> 8.15 val. Spektroskopija,  seminaras , 2 gr.        [[asist. I. Karpavičienė]]   ASA</v>
      </c>
      <c r="K44" s="1034">
        <v>8</v>
      </c>
    </row>
    <row r="45" spans="1:11" ht="16.5" customHeight="1" thickBot="1">
      <c r="A45">
        <v>4</v>
      </c>
      <c r="B45" s="1751"/>
      <c r="C45" s="48">
        <v>9</v>
      </c>
      <c r="D45" s="1550" t="str">
        <f>LOOKUP($A45*100+$C45,TV2019!M$233:M$245,TV2019!L$233:L$245)</f>
        <v>Polimerų chemija,             lab. darbai (1/2 grupės)  [[doc. T. Kochanė]]   PChL</v>
      </c>
      <c r="E45" s="1804"/>
      <c r="F45" s="1805"/>
      <c r="G45" s="1806"/>
      <c r="H45" s="1769"/>
      <c r="I45" s="1589"/>
      <c r="J45" s="1589"/>
      <c r="K45" s="1023">
        <v>9</v>
      </c>
    </row>
    <row r="46" spans="1:11" ht="59.25" customHeight="1">
      <c r="A46">
        <v>4</v>
      </c>
      <c r="B46" s="1751"/>
      <c r="C46" s="72">
        <v>10</v>
      </c>
      <c r="D46" s="1665"/>
      <c r="E46" s="1841"/>
      <c r="F46" s="1842"/>
      <c r="G46" s="1843"/>
      <c r="H46" s="1769"/>
      <c r="I46" s="1735" t="str">
        <f>LOOKUP($A46*100+$C46,TV2019!M$309:M$323,TV2019!L$309:L$323)</f>
        <v>Analizinė chemija   [doc.A.Kaušaitė-Minkštimienė]]   KDA</v>
      </c>
      <c r="J46" s="1736"/>
      <c r="K46" s="1024">
        <v>10</v>
      </c>
    </row>
    <row r="47" spans="1:11" ht="23.25" customHeight="1" thickBot="1">
      <c r="A47">
        <v>4</v>
      </c>
      <c r="B47" s="1751"/>
      <c r="C47" s="47">
        <v>11</v>
      </c>
      <c r="D47" s="1665"/>
      <c r="E47" s="1844"/>
      <c r="F47" s="1845"/>
      <c r="G47" s="1846"/>
      <c r="H47" s="1770"/>
      <c r="I47" s="1739"/>
      <c r="J47" s="1740"/>
      <c r="K47" s="1023">
        <v>11</v>
      </c>
    </row>
    <row r="48" spans="1:11" ht="67.5" customHeight="1" thickBot="1">
      <c r="A48">
        <v>4</v>
      </c>
      <c r="B48" s="1751"/>
      <c r="C48" s="69">
        <v>12</v>
      </c>
      <c r="D48" s="1613"/>
      <c r="E48" s="1569" t="str">
        <f>LOOKUP($A48*100+$C48,TV2019!M$246:M$261,TV2019!L$246:L$261)</f>
        <v>Koloidų chemija,  lab. darbai  (1/2 sav; 1/2 gr.)                                     [[ doc.D. Plaušinaitis, dokt.D. Balčiūnas]]   FChL</v>
      </c>
      <c r="F48" s="1726"/>
      <c r="G48" s="1675"/>
      <c r="H48" s="819"/>
      <c r="I48" s="1677" t="str">
        <f>LOOKUP($A48*100+$C48,TV2019!M$309:M$323,TV2019!L$309:L$323)</f>
        <v>  Analizinė chemija , seminaras   1/2 gr. 1/2 sav.   [doc.A.Kaušaitė-Minkštimienė]]   KDA</v>
      </c>
      <c r="J48" s="1685"/>
      <c r="K48" s="1035">
        <v>12</v>
      </c>
    </row>
    <row r="49" spans="1:11" ht="28.5" customHeight="1" thickBot="1">
      <c r="A49">
        <v>4</v>
      </c>
      <c r="B49" s="1751"/>
      <c r="C49" s="48">
        <v>13</v>
      </c>
      <c r="D49" s="89"/>
      <c r="E49" s="1622"/>
      <c r="F49" s="1727"/>
      <c r="G49" s="1728"/>
      <c r="H49" s="813"/>
      <c r="I49" s="1678"/>
      <c r="J49" s="1771"/>
      <c r="K49" s="1023">
        <v>13</v>
      </c>
    </row>
    <row r="50" spans="1:11" ht="18.75" customHeight="1" thickBot="1">
      <c r="A50">
        <v>4</v>
      </c>
      <c r="B50" s="1751"/>
      <c r="C50" s="68">
        <v>14</v>
      </c>
      <c r="D50" s="337"/>
      <c r="E50" s="1622"/>
      <c r="F50" s="1727"/>
      <c r="G50" s="1728"/>
      <c r="H50" s="813"/>
      <c r="I50" s="1677" t="str">
        <f>LOOKUP($A50*100+$C50,TV2019!M$309:M$323,TV2019!L$309:L$323)</f>
        <v>Analizinė chemija , lab. darbai  (1-2 gr. 1/2 sav.)  [[prof.S.Tautkus, doc.A.Kaušaitė-Minkštimienė]]   AChL</v>
      </c>
      <c r="J50" s="1685"/>
      <c r="K50" s="1036">
        <v>14</v>
      </c>
    </row>
    <row r="51" spans="1:11" ht="19.5" customHeight="1">
      <c r="A51">
        <v>4</v>
      </c>
      <c r="B51" s="1751"/>
      <c r="C51" s="78">
        <v>15</v>
      </c>
      <c r="D51" s="1829" t="s">
        <v>216</v>
      </c>
      <c r="E51" s="1830"/>
      <c r="F51" s="1830"/>
      <c r="G51" s="1830"/>
      <c r="H51" s="1831"/>
      <c r="I51" s="1686"/>
      <c r="J51" s="1688"/>
      <c r="K51" s="1037">
        <v>15</v>
      </c>
    </row>
    <row r="52" spans="1:15" ht="18" customHeight="1" thickBot="1">
      <c r="A52">
        <v>4</v>
      </c>
      <c r="B52" s="1751"/>
      <c r="C52" s="71">
        <v>16</v>
      </c>
      <c r="D52" s="1832"/>
      <c r="E52" s="1833"/>
      <c r="F52" s="1833"/>
      <c r="G52" s="1833"/>
      <c r="H52" s="1834"/>
      <c r="I52" s="1686"/>
      <c r="J52" s="1688"/>
      <c r="K52" s="1038">
        <v>16</v>
      </c>
      <c r="O52" s="32"/>
    </row>
    <row r="53" spans="2:15" ht="18" customHeight="1" thickBot="1">
      <c r="B53" s="1751"/>
      <c r="C53" s="77">
        <v>17</v>
      </c>
      <c r="D53" s="1832"/>
      <c r="E53" s="1833"/>
      <c r="F53" s="1833"/>
      <c r="G53" s="1833"/>
      <c r="H53" s="1834"/>
      <c r="I53" s="1678"/>
      <c r="J53" s="1771"/>
      <c r="K53" s="1287">
        <v>17</v>
      </c>
      <c r="O53" s="32"/>
    </row>
    <row r="54" spans="1:11" ht="24" customHeight="1" thickBot="1">
      <c r="A54">
        <v>4</v>
      </c>
      <c r="B54" s="1751"/>
      <c r="C54" s="78">
        <v>18</v>
      </c>
      <c r="D54" s="1835"/>
      <c r="E54" s="1836"/>
      <c r="F54" s="1836"/>
      <c r="G54" s="1836"/>
      <c r="H54" s="1837"/>
      <c r="I54" s="1286"/>
      <c r="J54" s="1285"/>
      <c r="K54" s="1288">
        <v>18</v>
      </c>
    </row>
    <row r="55" spans="1:11" ht="18" customHeight="1" hidden="1" thickBot="1">
      <c r="A55">
        <v>4</v>
      </c>
      <c r="B55" s="1752"/>
      <c r="C55" s="71">
        <v>18</v>
      </c>
      <c r="D55" s="196"/>
      <c r="E55" s="197"/>
      <c r="F55" s="197"/>
      <c r="G55" s="189"/>
      <c r="H55" s="90"/>
      <c r="I55" s="699"/>
      <c r="J55" s="700"/>
      <c r="K55" s="1039">
        <v>18</v>
      </c>
    </row>
    <row r="56" spans="1:11" ht="1.5" customHeight="1" hidden="1" thickBot="1">
      <c r="A56">
        <v>4</v>
      </c>
      <c r="B56" s="1753"/>
      <c r="C56" s="141">
        <v>19</v>
      </c>
      <c r="D56" s="96"/>
      <c r="E56" s="54"/>
      <c r="F56" s="40"/>
      <c r="G56" s="40"/>
      <c r="H56" s="44"/>
      <c r="I56" s="980"/>
      <c r="J56" s="701"/>
      <c r="K56" s="97">
        <v>19</v>
      </c>
    </row>
    <row r="57" spans="2:11" ht="22.5" customHeight="1" thickBot="1">
      <c r="B57" s="1016"/>
      <c r="C57" s="93"/>
      <c r="D57" s="94"/>
      <c r="E57" s="88"/>
      <c r="F57" s="88"/>
      <c r="G57" s="88"/>
      <c r="H57" s="88"/>
      <c r="I57" s="663"/>
      <c r="J57" s="693"/>
      <c r="K57" s="1040"/>
    </row>
    <row r="58" spans="1:11" ht="15.75" customHeight="1" thickBot="1">
      <c r="A58">
        <v>5</v>
      </c>
      <c r="B58" s="1751" t="s">
        <v>55</v>
      </c>
      <c r="C58" s="99">
        <v>8</v>
      </c>
      <c r="D58" s="1550" t="str">
        <f>LOOKUP($A58*100+$C58,TV2019!M$234:M$245,TV2019!L$234:L$245)</f>
        <v>Koloidų chemija,                      lab. darbai  (1/2 sav; 1/2 gr.)  [[ asist. U. Bubnienė, asist. E. Vernickaitė ]]  FChL</v>
      </c>
      <c r="E58" s="1798" t="str">
        <f>LOOKUP($A58*100+$C58,TV2019!M$246:M$261,TV2019!L$246:L$261)</f>
        <v>Spektroskopija, seminaras   [[prof.V.Masevičius]]   OChA</v>
      </c>
      <c r="F58" s="1799"/>
      <c r="G58" s="1800"/>
      <c r="H58" s="816"/>
      <c r="I58" s="1808"/>
      <c r="J58" s="1810"/>
      <c r="K58" s="1018">
        <v>8</v>
      </c>
    </row>
    <row r="59" spans="1:12" ht="23.25" customHeight="1" thickBot="1">
      <c r="A59">
        <v>5</v>
      </c>
      <c r="B59" s="1751"/>
      <c r="C59" s="78">
        <v>9</v>
      </c>
      <c r="D59" s="1665"/>
      <c r="E59" s="1801"/>
      <c r="F59" s="1802"/>
      <c r="G59" s="1803"/>
      <c r="H59" s="830"/>
      <c r="I59" s="1811"/>
      <c r="J59" s="1812"/>
      <c r="K59" s="1041">
        <v>9</v>
      </c>
      <c r="L59" s="182"/>
    </row>
    <row r="60" spans="1:12" ht="36.75" customHeight="1" thickBot="1">
      <c r="A60">
        <v>5</v>
      </c>
      <c r="B60" s="1751"/>
      <c r="C60" s="46">
        <v>10</v>
      </c>
      <c r="D60" s="1665"/>
      <c r="E60" s="1569" t="str">
        <f>LOOKUP($A60*100+$C60,TV2019!M$246:M$261,TV2019!L$246:L$261)</f>
        <v>Polimerų chemija,  seminaras    (1/2 gr.)   [[asist. J. Jonikaitė-Švėgždienė]]   PChA</v>
      </c>
      <c r="F60" s="1726"/>
      <c r="G60" s="1675"/>
      <c r="H60" s="1796" t="str">
        <f>LOOKUP($A60*100+$C60,TV2019!M$289:M$307,TV2019!L$289:L$307)</f>
        <v>Spektroskopija, seminaras   [[prof. V. Masevičius]]  FChA</v>
      </c>
      <c r="I60" s="1808"/>
      <c r="J60" s="1809"/>
      <c r="K60" s="1042">
        <v>10</v>
      </c>
      <c r="L60" s="188"/>
    </row>
    <row r="61" spans="1:11" ht="19.5" customHeight="1" thickBot="1">
      <c r="A61">
        <v>5</v>
      </c>
      <c r="B61" s="1751"/>
      <c r="C61" s="47">
        <v>11</v>
      </c>
      <c r="D61" s="1613"/>
      <c r="E61" s="1798" t="str">
        <f>LOOKUP($A61*100+$C61,TV2019!M$246:M$261,TV2019!L$246:L$261)</f>
        <v>Polimerų chemija,  lab. darbai (1/2 grupės)  [[asist. J. Jonikaitė-Švėgždienė]]   PChL</v>
      </c>
      <c r="F61" s="1799"/>
      <c r="G61" s="1800"/>
      <c r="H61" s="1797"/>
      <c r="I61" s="1807" t="str">
        <f>LOOKUP($A62*100+$C62,TV2019!M$309:M$326,TV2019!L$309:L$326)</f>
        <v>Enzimologija     [[doc.A.Markuckas]]     Saulėtekio al. 7, R202 aud.</v>
      </c>
      <c r="J61" s="1563"/>
      <c r="K61" s="1043">
        <v>11</v>
      </c>
    </row>
    <row r="62" spans="1:11" ht="27.75" customHeight="1" thickBot="1">
      <c r="A62">
        <v>5</v>
      </c>
      <c r="B62" s="1751"/>
      <c r="C62" s="67">
        <v>12</v>
      </c>
      <c r="D62" s="829"/>
      <c r="E62" s="1804"/>
      <c r="F62" s="1805"/>
      <c r="G62" s="1806"/>
      <c r="H62" s="1768" t="str">
        <f>LOOKUP($A62*100+$C62,TV2019!M$289:M$307,TV2019!L$289:L$307)</f>
        <v>11,30 val.  Neorganinė chemija, lab.darbai   1/2 gr.[[asist. M. Misevičius]]                 NChL</v>
      </c>
      <c r="I62" s="1564"/>
      <c r="J62" s="1566"/>
      <c r="K62" s="1044">
        <v>12</v>
      </c>
    </row>
    <row r="63" spans="1:16" ht="23.25" customHeight="1" thickBot="1">
      <c r="A63">
        <v>5</v>
      </c>
      <c r="B63" s="1751"/>
      <c r="C63" s="78">
        <v>13</v>
      </c>
      <c r="D63" s="178"/>
      <c r="E63" s="1804"/>
      <c r="F63" s="1805"/>
      <c r="G63" s="1806"/>
      <c r="H63" s="1769"/>
      <c r="I63" s="831"/>
      <c r="J63" s="832"/>
      <c r="K63" s="1045">
        <v>13</v>
      </c>
      <c r="P63" t="s">
        <v>104</v>
      </c>
    </row>
    <row r="64" spans="1:12" ht="18.75" customHeight="1" thickBot="1">
      <c r="A64">
        <v>5</v>
      </c>
      <c r="B64" s="1751"/>
      <c r="C64" s="69">
        <v>14</v>
      </c>
      <c r="D64" s="167"/>
      <c r="E64" s="1801"/>
      <c r="F64" s="1802"/>
      <c r="G64" s="1803"/>
      <c r="H64" s="1770"/>
      <c r="I64" s="833"/>
      <c r="J64" s="834"/>
      <c r="K64" s="1024">
        <v>14</v>
      </c>
      <c r="L64" s="38"/>
    </row>
    <row r="65" spans="1:12" ht="19.5" customHeight="1" thickBot="1">
      <c r="A65">
        <v>5</v>
      </c>
      <c r="B65" s="1751"/>
      <c r="C65" s="194">
        <v>15</v>
      </c>
      <c r="D65" s="1759" t="s">
        <v>245</v>
      </c>
      <c r="E65" s="1760"/>
      <c r="F65" s="1760"/>
      <c r="G65" s="1760"/>
      <c r="H65" s="1760"/>
      <c r="I65" s="1760"/>
      <c r="J65" s="1761"/>
      <c r="K65" s="1023">
        <v>15</v>
      </c>
      <c r="L65" s="38"/>
    </row>
    <row r="66" spans="1:12" ht="18" customHeight="1" thickBot="1">
      <c r="A66">
        <v>5</v>
      </c>
      <c r="B66" s="1751"/>
      <c r="C66" s="195">
        <v>16</v>
      </c>
      <c r="D66" s="1762"/>
      <c r="E66" s="1763"/>
      <c r="F66" s="1763"/>
      <c r="G66" s="1763"/>
      <c r="H66" s="1763"/>
      <c r="I66" s="1763"/>
      <c r="J66" s="1764"/>
      <c r="K66" s="1046">
        <v>16</v>
      </c>
      <c r="L66" s="38"/>
    </row>
    <row r="67" spans="1:11" ht="25.5" customHeight="1">
      <c r="A67">
        <v>5</v>
      </c>
      <c r="B67" s="1758"/>
      <c r="C67" s="162">
        <v>17</v>
      </c>
      <c r="D67" s="1765"/>
      <c r="E67" s="1766"/>
      <c r="F67" s="1766"/>
      <c r="G67" s="1766"/>
      <c r="H67" s="1766"/>
      <c r="I67" s="1766"/>
      <c r="J67" s="1767"/>
      <c r="K67" s="1047">
        <v>17</v>
      </c>
    </row>
    <row r="68" spans="1:8" ht="20.25">
      <c r="A68">
        <v>5</v>
      </c>
      <c r="H68" s="25"/>
    </row>
    <row r="69" spans="7:8" ht="27">
      <c r="G69" s="382"/>
      <c r="H69" s="382"/>
    </row>
    <row r="72" spans="3:5" ht="20.25">
      <c r="C72" s="600"/>
      <c r="D72" s="598" t="s">
        <v>361</v>
      </c>
      <c r="E72" s="598" t="s">
        <v>365</v>
      </c>
    </row>
    <row r="73" spans="4:5" ht="20.25">
      <c r="D73" s="598" t="s">
        <v>362</v>
      </c>
      <c r="E73" s="599"/>
    </row>
    <row r="75" ht="20.25">
      <c r="G75" s="540"/>
    </row>
  </sheetData>
  <sheetProtection/>
  <mergeCells count="64">
    <mergeCell ref="D51:H54"/>
    <mergeCell ref="D18:J19"/>
    <mergeCell ref="E4:G4"/>
    <mergeCell ref="E44:G45"/>
    <mergeCell ref="E46:G47"/>
    <mergeCell ref="I50:J53"/>
    <mergeCell ref="I25:J28"/>
    <mergeCell ref="H9:H10"/>
    <mergeCell ref="H24:H27"/>
    <mergeCell ref="H11:H13"/>
    <mergeCell ref="M41:P42"/>
    <mergeCell ref="H44:H47"/>
    <mergeCell ref="H38:H41"/>
    <mergeCell ref="I37:J40"/>
    <mergeCell ref="I10:J11"/>
    <mergeCell ref="J44:J45"/>
    <mergeCell ref="I46:J47"/>
    <mergeCell ref="I35:J36"/>
    <mergeCell ref="H31:H32"/>
    <mergeCell ref="I12:J13"/>
    <mergeCell ref="H60:H61"/>
    <mergeCell ref="D58:D61"/>
    <mergeCell ref="E58:G59"/>
    <mergeCell ref="E60:G60"/>
    <mergeCell ref="E61:G64"/>
    <mergeCell ref="I61:J62"/>
    <mergeCell ref="I60:J60"/>
    <mergeCell ref="I58:J59"/>
    <mergeCell ref="B5:B16"/>
    <mergeCell ref="B31:B41"/>
    <mergeCell ref="B18:B29"/>
    <mergeCell ref="D22:D23"/>
    <mergeCell ref="D33:D36"/>
    <mergeCell ref="D7:H8"/>
    <mergeCell ref="H20:H21"/>
    <mergeCell ref="E20:G20"/>
    <mergeCell ref="E21:G24"/>
    <mergeCell ref="E9:G10"/>
    <mergeCell ref="B44:B56"/>
    <mergeCell ref="D45:D48"/>
    <mergeCell ref="D24:D27"/>
    <mergeCell ref="I22:J23"/>
    <mergeCell ref="B58:B67"/>
    <mergeCell ref="D65:J67"/>
    <mergeCell ref="H62:H64"/>
    <mergeCell ref="I48:J49"/>
    <mergeCell ref="I44:I45"/>
    <mergeCell ref="I32:J34"/>
    <mergeCell ref="I7:J9"/>
    <mergeCell ref="E25:G25"/>
    <mergeCell ref="E27:G27"/>
    <mergeCell ref="E16:G16"/>
    <mergeCell ref="H22:H23"/>
    <mergeCell ref="D2:J2"/>
    <mergeCell ref="D5:H6"/>
    <mergeCell ref="E48:G50"/>
    <mergeCell ref="F33:F36"/>
    <mergeCell ref="E11:G14"/>
    <mergeCell ref="D13:D16"/>
    <mergeCell ref="D10:D11"/>
    <mergeCell ref="E38:G38"/>
    <mergeCell ref="E40:G40"/>
    <mergeCell ref="D31:G32"/>
    <mergeCell ref="D20:D21"/>
  </mergeCells>
  <printOptions/>
  <pageMargins left="0.1968503937007874" right="0.11811023622047245" top="0.2362204724409449" bottom="0.2362204724409449" header="0.1968503937007874" footer="0.1968503937007874"/>
  <pageSetup horizontalDpi="600" verticalDpi="600" orientation="portrait" paperSize="8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71"/>
  <sheetViews>
    <sheetView zoomScale="80" zoomScaleNormal="80" zoomScalePageLayoutView="0" workbookViewId="0" topLeftCell="A49">
      <selection activeCell="E68" sqref="E68"/>
    </sheetView>
  </sheetViews>
  <sheetFormatPr defaultColWidth="9.140625" defaultRowHeight="12.75"/>
  <cols>
    <col min="1" max="1" width="0.13671875" style="0" customWidth="1"/>
    <col min="2" max="2" width="6.140625" style="17" customWidth="1"/>
    <col min="3" max="3" width="6.140625" style="11" customWidth="1"/>
    <col min="4" max="4" width="38.57421875" style="0" customWidth="1"/>
    <col min="5" max="5" width="34.28125" style="0" customWidth="1"/>
    <col min="6" max="6" width="0.13671875" style="0" customWidth="1"/>
    <col min="7" max="7" width="37.00390625" style="0" customWidth="1"/>
    <col min="8" max="8" width="25.7109375" style="0" customWidth="1"/>
    <col min="9" max="9" width="0.13671875" style="0" hidden="1" customWidth="1"/>
    <col min="10" max="10" width="0.42578125" style="0" hidden="1" customWidth="1"/>
    <col min="11" max="11" width="35.7109375" style="463" customWidth="1"/>
    <col min="12" max="12" width="6.140625" style="11" customWidth="1"/>
  </cols>
  <sheetData>
    <row r="1" ht="9.75" customHeight="1"/>
    <row r="2" spans="4:17" ht="24.75" customHeight="1">
      <c r="D2" s="1906" t="s">
        <v>58</v>
      </c>
      <c r="E2" s="1662"/>
      <c r="F2" s="1662"/>
      <c r="G2" s="1662"/>
      <c r="H2" s="1662"/>
      <c r="I2" s="1662"/>
      <c r="J2" s="1662"/>
      <c r="K2" s="1662"/>
      <c r="N2" s="463" t="s">
        <v>315</v>
      </c>
      <c r="O2" s="463" t="s">
        <v>314</v>
      </c>
      <c r="P2" s="463" t="s">
        <v>316</v>
      </c>
      <c r="Q2" s="463" t="s">
        <v>317</v>
      </c>
    </row>
    <row r="3" spans="2:17" ht="45" customHeight="1" thickBot="1">
      <c r="B3" s="1064"/>
      <c r="C3" s="1887" t="s">
        <v>301</v>
      </c>
      <c r="D3" s="1889" t="s">
        <v>328</v>
      </c>
      <c r="E3" s="1889"/>
      <c r="F3" s="1889"/>
      <c r="G3" s="1889"/>
      <c r="H3" s="1890"/>
      <c r="I3" s="1065"/>
      <c r="J3" s="1891" t="s">
        <v>300</v>
      </c>
      <c r="K3" s="1893" t="s">
        <v>302</v>
      </c>
      <c r="L3" s="1873" t="s">
        <v>303</v>
      </c>
      <c r="N3">
        <v>43</v>
      </c>
      <c r="O3">
        <v>15</v>
      </c>
      <c r="P3">
        <v>4</v>
      </c>
      <c r="Q3" s="463" t="s">
        <v>355</v>
      </c>
    </row>
    <row r="4" spans="2:12" ht="46.5" customHeight="1" thickBot="1">
      <c r="B4" s="1066"/>
      <c r="C4" s="1888"/>
      <c r="D4" s="1877" t="s">
        <v>323</v>
      </c>
      <c r="E4" s="1878"/>
      <c r="F4" s="1879"/>
      <c r="G4" s="1879"/>
      <c r="H4" s="1880"/>
      <c r="I4" s="431" t="s">
        <v>175</v>
      </c>
      <c r="J4" s="1892"/>
      <c r="K4" s="1894"/>
      <c r="L4" s="1874"/>
    </row>
    <row r="5" spans="1:16" ht="24" customHeight="1" thickBot="1">
      <c r="A5">
        <v>1</v>
      </c>
      <c r="B5" s="1899" t="s">
        <v>47</v>
      </c>
      <c r="C5" s="222">
        <v>8</v>
      </c>
      <c r="D5" s="1858" t="str">
        <f>LOOKUP($A5*100+$C5,TV2019!M$347:M$354,TV2019!L$347:L$354)</f>
        <v>Paviršiaus nanochemija ir struktūrinės analizės metodai   [[prof.R.Pauliukaitė]]    OChA</v>
      </c>
      <c r="E5" s="1859"/>
      <c r="F5" s="461"/>
      <c r="G5" s="1858" t="str">
        <f>LOOKUP($A5*100+$C5,TV2019!M$375:M$381,TV2019!L$375:L$381)</f>
        <v>Pigmentai ir dažikliai,   lab.darbai   1/2 sav.   [[doc. T. Kochanė]]  PChL</v>
      </c>
      <c r="H5" s="1859"/>
      <c r="I5" s="489" t="s">
        <v>182</v>
      </c>
      <c r="J5" s="462"/>
      <c r="K5" s="1058"/>
      <c r="L5" s="1014">
        <v>8</v>
      </c>
      <c r="P5" s="355"/>
    </row>
    <row r="6" spans="1:16" ht="19.5" customHeight="1">
      <c r="A6">
        <v>1</v>
      </c>
      <c r="B6" s="1753"/>
      <c r="C6" s="21">
        <v>9</v>
      </c>
      <c r="D6" s="1860"/>
      <c r="E6" s="1861"/>
      <c r="F6" s="491"/>
      <c r="G6" s="1860"/>
      <c r="H6" s="1861"/>
      <c r="I6" s="486"/>
      <c r="J6" s="494"/>
      <c r="K6" s="1909" t="str">
        <f>LOOKUP($A5*100+$C5,TV2019!M$328:M$337,TV2019!L$328:L$337)</f>
        <v>Baigiamasis darbas  </v>
      </c>
      <c r="L6" s="1067">
        <v>9</v>
      </c>
      <c r="N6" t="s">
        <v>104</v>
      </c>
      <c r="P6" s="355"/>
    </row>
    <row r="7" spans="1:16" ht="23.25" customHeight="1" thickBot="1">
      <c r="A7">
        <v>1</v>
      </c>
      <c r="B7" s="1753"/>
      <c r="C7" s="165">
        <v>10</v>
      </c>
      <c r="D7" s="1564"/>
      <c r="E7" s="1566"/>
      <c r="F7" s="485"/>
      <c r="G7" s="1860"/>
      <c r="H7" s="1861"/>
      <c r="I7" s="428"/>
      <c r="J7" s="495"/>
      <c r="K7" s="1910"/>
      <c r="L7" s="1014">
        <v>10</v>
      </c>
      <c r="P7" s="355"/>
    </row>
    <row r="8" spans="1:16" ht="24" customHeight="1" thickBot="1">
      <c r="A8">
        <v>1</v>
      </c>
      <c r="B8" s="1752"/>
      <c r="C8" s="200">
        <v>11</v>
      </c>
      <c r="D8" s="1858" t="str">
        <f>LOOKUP($A8*100+$C8,TV2019!M$356:M$363,TV2019!L$356:L$363)</f>
        <v>Teorinė elektrochemija     [[asist. L. Mikoliūnaitė]]  FChA</v>
      </c>
      <c r="E8" s="1859"/>
      <c r="F8" s="485"/>
      <c r="G8" s="1862"/>
      <c r="H8" s="1863"/>
      <c r="I8" s="428"/>
      <c r="J8" s="495"/>
      <c r="K8" s="1910"/>
      <c r="L8" s="1067">
        <v>11</v>
      </c>
      <c r="P8" s="355"/>
    </row>
    <row r="9" spans="1:16" ht="27" customHeight="1" thickBot="1">
      <c r="A9">
        <v>1</v>
      </c>
      <c r="B9" s="1752"/>
      <c r="C9" s="71">
        <v>12</v>
      </c>
      <c r="D9" s="1862"/>
      <c r="E9" s="1863"/>
      <c r="F9" s="515"/>
      <c r="G9" s="1860" t="str">
        <f>LOOKUP($A10*100+$C10,TV2019!M$375:M$381,TV2019!L$375:L$381)</f>
        <v>Pigmentai ir dažikliai  paskaita          [[doc. T. Kochanė]]  PChA</v>
      </c>
      <c r="H9" s="1926"/>
      <c r="I9" s="376" t="e">
        <f>LOOKUP($A13*100+$C13,TV2019!R$364:R$371,TV2019!Q$364:Q$371)</f>
        <v>#N/A</v>
      </c>
      <c r="J9" s="496"/>
      <c r="K9" s="1910"/>
      <c r="L9" s="1014">
        <v>12</v>
      </c>
      <c r="P9" s="1898"/>
    </row>
    <row r="10" spans="1:16" ht="33" customHeight="1" thickBot="1">
      <c r="A10">
        <v>1</v>
      </c>
      <c r="B10" s="1752"/>
      <c r="C10" s="200">
        <v>13</v>
      </c>
      <c r="D10" s="1869"/>
      <c r="E10" s="1870"/>
      <c r="F10" s="355"/>
      <c r="G10" s="1570"/>
      <c r="H10" s="1926"/>
      <c r="I10" s="376"/>
      <c r="J10" s="496"/>
      <c r="K10" s="1910"/>
      <c r="L10" s="1067">
        <v>13</v>
      </c>
      <c r="P10" s="1898"/>
    </row>
    <row r="11" spans="1:16" ht="28.5" customHeight="1" thickBot="1">
      <c r="A11">
        <v>1</v>
      </c>
      <c r="B11" s="1752"/>
      <c r="C11" s="71">
        <v>14</v>
      </c>
      <c r="D11" s="1060"/>
      <c r="E11" s="1061"/>
      <c r="F11" s="355"/>
      <c r="G11" s="1060"/>
      <c r="H11" s="1061"/>
      <c r="I11" s="376"/>
      <c r="J11" s="490"/>
      <c r="K11" s="1910"/>
      <c r="L11" s="1014">
        <v>14</v>
      </c>
      <c r="P11" s="1898"/>
    </row>
    <row r="12" spans="1:16" ht="18.75" customHeight="1">
      <c r="A12">
        <v>1</v>
      </c>
      <c r="B12" s="1753"/>
      <c r="C12" s="518">
        <v>15</v>
      </c>
      <c r="D12" s="1895" t="s">
        <v>155</v>
      </c>
      <c r="E12" s="1896"/>
      <c r="F12" s="1896"/>
      <c r="G12" s="1896"/>
      <c r="H12" s="1897"/>
      <c r="I12" s="428"/>
      <c r="J12" s="490"/>
      <c r="K12" s="1910"/>
      <c r="L12" s="1067">
        <v>15</v>
      </c>
      <c r="P12" s="1898"/>
    </row>
    <row r="13" spans="1:16" ht="18" customHeight="1">
      <c r="A13">
        <v>1</v>
      </c>
      <c r="B13" s="1753"/>
      <c r="C13" s="35">
        <v>16</v>
      </c>
      <c r="D13" s="1895"/>
      <c r="E13" s="1896"/>
      <c r="F13" s="1896"/>
      <c r="G13" s="1896"/>
      <c r="H13" s="1897"/>
      <c r="I13" s="428"/>
      <c r="J13" s="490"/>
      <c r="K13" s="1910"/>
      <c r="L13" s="1014">
        <v>16</v>
      </c>
      <c r="P13" s="1898"/>
    </row>
    <row r="14" spans="1:16" ht="16.5" customHeight="1" thickBot="1">
      <c r="A14">
        <v>1</v>
      </c>
      <c r="B14" s="1753"/>
      <c r="C14" s="394">
        <v>17</v>
      </c>
      <c r="D14" s="1783"/>
      <c r="E14" s="1784"/>
      <c r="F14" s="1784"/>
      <c r="G14" s="1784"/>
      <c r="H14" s="1785"/>
      <c r="I14" s="493"/>
      <c r="J14" s="497"/>
      <c r="K14" s="1911"/>
      <c r="L14" s="1014">
        <v>17</v>
      </c>
      <c r="P14" s="1898"/>
    </row>
    <row r="15" spans="1:16" ht="2.25" customHeight="1" hidden="1" thickBot="1">
      <c r="A15">
        <v>1</v>
      </c>
      <c r="B15" s="160"/>
      <c r="C15" s="164">
        <v>18</v>
      </c>
      <c r="D15" s="487"/>
      <c r="E15" s="487"/>
      <c r="F15" s="476"/>
      <c r="G15" s="487"/>
      <c r="H15" s="488"/>
      <c r="I15" s="477"/>
      <c r="J15" s="478"/>
      <c r="K15" s="633"/>
      <c r="L15" s="1068">
        <v>18</v>
      </c>
      <c r="P15" s="1898"/>
    </row>
    <row r="16" spans="2:16" ht="7.5" customHeight="1" thickBot="1">
      <c r="B16" s="1016"/>
      <c r="C16" s="93"/>
      <c r="D16" s="1907"/>
      <c r="E16" s="1908"/>
      <c r="F16" s="1908"/>
      <c r="G16" s="1908"/>
      <c r="H16" s="1908"/>
      <c r="I16" s="479"/>
      <c r="J16" s="480"/>
      <c r="K16" s="634"/>
      <c r="L16" s="1069"/>
      <c r="P16" s="1898"/>
    </row>
    <row r="17" spans="1:16" ht="33.75" customHeight="1" thickBot="1">
      <c r="A17">
        <v>2</v>
      </c>
      <c r="B17" s="1751" t="s">
        <v>52</v>
      </c>
      <c r="C17" s="68">
        <v>8</v>
      </c>
      <c r="D17" s="1871"/>
      <c r="E17" s="1872"/>
      <c r="F17" s="481"/>
      <c r="G17" s="1858" t="str">
        <f>LOOKUP($A17*100+$C17,TV2019!M$366:M$374,TV2019!L$366:L$374)</f>
        <v> Biomolekulių stereochemija   [[prof. E.Orentas]]   Saulėtekio al. 7, R104 aud.    </v>
      </c>
      <c r="H17" s="1859"/>
      <c r="I17" s="481"/>
      <c r="J17" s="482"/>
      <c r="K17" s="1051"/>
      <c r="L17" s="1035">
        <v>8</v>
      </c>
      <c r="P17" s="1898"/>
    </row>
    <row r="18" spans="1:16" ht="21" customHeight="1" thickBot="1">
      <c r="A18">
        <v>2</v>
      </c>
      <c r="B18" s="1752"/>
      <c r="C18" s="223">
        <v>9</v>
      </c>
      <c r="D18" s="499"/>
      <c r="E18" s="498"/>
      <c r="F18" s="459"/>
      <c r="G18" s="1862"/>
      <c r="H18" s="1863"/>
      <c r="I18" s="443"/>
      <c r="J18" s="473"/>
      <c r="K18" s="1606" t="str">
        <f>LOOKUP($A17*100+$C17,TV2019!M$328:M$337,TV2019!L$328:L$337)</f>
        <v>Praktika</v>
      </c>
      <c r="L18" s="1067">
        <v>9</v>
      </c>
      <c r="P18" s="355"/>
    </row>
    <row r="19" spans="1:12" ht="51" customHeight="1" thickBot="1">
      <c r="A19">
        <v>2</v>
      </c>
      <c r="B19" s="1752"/>
      <c r="C19" s="68">
        <v>10</v>
      </c>
      <c r="D19" s="1860" t="str">
        <f>LOOKUP($A19*100+$C19,TV2019!M$338:M$344,TV2019!L$338:L$344)</f>
        <v>Biologinių, medicininių ir maistinių medžiagų analizė    [[prof.A.Ramanavičienė]]    OChA</v>
      </c>
      <c r="E19" s="1861"/>
      <c r="F19" s="460"/>
      <c r="G19" s="1869" t="str">
        <f>LOOKUP($A19*100+$C19,TV2019!M$366:M$374,TV2019!L$366:L$374)</f>
        <v>   Biomolekulių stereochemija , seminaras      [[prof. E.Orentas]]   Saulėtekio al. 7, R104 aud.    </v>
      </c>
      <c r="H19" s="1870"/>
      <c r="I19" s="444"/>
      <c r="J19" s="473"/>
      <c r="K19" s="1606"/>
      <c r="L19" s="1014">
        <v>10</v>
      </c>
    </row>
    <row r="20" spans="1:12" ht="32.25" customHeight="1" thickBot="1">
      <c r="A20">
        <v>2</v>
      </c>
      <c r="B20" s="1752"/>
      <c r="C20" s="48">
        <v>11</v>
      </c>
      <c r="D20" s="1862"/>
      <c r="E20" s="1863"/>
      <c r="F20" s="460"/>
      <c r="G20" s="1901"/>
      <c r="H20" s="1902"/>
      <c r="I20" s="429"/>
      <c r="J20" s="474"/>
      <c r="K20" s="1606"/>
      <c r="L20" s="1067">
        <v>11</v>
      </c>
    </row>
    <row r="21" spans="1:12" ht="25.5" customHeight="1" thickBot="1">
      <c r="A21">
        <v>2</v>
      </c>
      <c r="B21" s="1752"/>
      <c r="C21" s="68">
        <v>12</v>
      </c>
      <c r="D21" s="1858" t="str">
        <f>LOOKUP($A21*100+$C21,TV2019!M$338:M$344,TV2019!L$338:L$344)</f>
        <v>Biologinių, medicininių ir maistinių medžiagų analizė , lab.darbai 1/2 gr; 1/2 sav.       [[prof.A.Ramanavičienė]]    lab.</v>
      </c>
      <c r="E21" s="1859"/>
      <c r="F21" s="460"/>
      <c r="G21" s="1912"/>
      <c r="H21" s="1913"/>
      <c r="I21" s="430"/>
      <c r="J21" s="474"/>
      <c r="K21" s="1606"/>
      <c r="L21" s="1014">
        <v>12</v>
      </c>
    </row>
    <row r="22" spans="1:12" ht="44.25" customHeight="1" thickBot="1">
      <c r="A22">
        <v>2</v>
      </c>
      <c r="B22" s="1752"/>
      <c r="C22" s="48">
        <v>13</v>
      </c>
      <c r="D22" s="1860"/>
      <c r="E22" s="1861"/>
      <c r="F22" s="460"/>
      <c r="G22" s="1929"/>
      <c r="H22" s="1930"/>
      <c r="I22" s="445"/>
      <c r="J22" s="474"/>
      <c r="K22" s="1606"/>
      <c r="L22" s="1067">
        <v>13</v>
      </c>
    </row>
    <row r="23" spans="1:12" ht="22.5" customHeight="1" thickBot="1">
      <c r="A23">
        <v>2</v>
      </c>
      <c r="B23" s="1752"/>
      <c r="C23" s="68">
        <v>14</v>
      </c>
      <c r="D23" s="1860"/>
      <c r="E23" s="1861"/>
      <c r="F23" s="460"/>
      <c r="G23" s="1858" t="str">
        <f>LOOKUP($A23*100+$C23,TV2019!M$366:M$374,TV2019!L$366:L$374)</f>
        <v>Organinių junginių chromatografija ir spektroskopija   [[lekt. I. Karpavičienė]]    OChA</v>
      </c>
      <c r="H23" s="1859"/>
      <c r="I23" s="419"/>
      <c r="J23" s="474"/>
      <c r="K23" s="1606"/>
      <c r="L23" s="1014">
        <v>14</v>
      </c>
    </row>
    <row r="24" spans="1:12" ht="39" customHeight="1" thickBot="1">
      <c r="A24">
        <v>2</v>
      </c>
      <c r="B24" s="1752"/>
      <c r="C24" s="48">
        <v>15</v>
      </c>
      <c r="D24" s="1862"/>
      <c r="E24" s="1863"/>
      <c r="F24" s="460"/>
      <c r="G24" s="1862"/>
      <c r="H24" s="1863"/>
      <c r="I24" s="446"/>
      <c r="J24" s="474"/>
      <c r="K24" s="1606"/>
      <c r="L24" s="1068">
        <v>15</v>
      </c>
    </row>
    <row r="25" spans="1:12" ht="25.5" customHeight="1" thickBot="1">
      <c r="A25">
        <v>2</v>
      </c>
      <c r="B25" s="1752"/>
      <c r="C25" s="340">
        <v>16</v>
      </c>
      <c r="D25" s="1052"/>
      <c r="E25" s="1053"/>
      <c r="F25" s="460"/>
      <c r="G25" s="1858" t="str">
        <f>LOOKUP($A25*100+$C25,TV2019!M$366:M$374,TV2019!L$366:L$374)</f>
        <v>Organinių junginių chromatografija ir spektroskopija, seminaras, lab.darbai.   [[prof. V.Masevičius]]    OChA</v>
      </c>
      <c r="H25" s="1859"/>
      <c r="I25" s="447"/>
      <c r="J25" s="474"/>
      <c r="K25" s="1606"/>
      <c r="L25" s="1014">
        <v>16</v>
      </c>
    </row>
    <row r="26" spans="1:12" ht="41.25" customHeight="1" thickBot="1">
      <c r="A26">
        <v>2</v>
      </c>
      <c r="B26" s="1753"/>
      <c r="C26" s="198">
        <v>17</v>
      </c>
      <c r="D26" s="1867"/>
      <c r="E26" s="1868"/>
      <c r="F26" s="153"/>
      <c r="G26" s="1862"/>
      <c r="H26" s="1863"/>
      <c r="I26" s="384"/>
      <c r="J26" s="473"/>
      <c r="K26" s="635"/>
      <c r="L26" s="1070">
        <v>17</v>
      </c>
    </row>
    <row r="27" spans="1:12" ht="12" customHeight="1" hidden="1" thickBot="1">
      <c r="A27">
        <v>2</v>
      </c>
      <c r="B27" s="1753"/>
      <c r="C27" s="165">
        <v>18</v>
      </c>
      <c r="D27" s="395"/>
      <c r="E27" s="406"/>
      <c r="F27" s="396"/>
      <c r="G27" s="364"/>
      <c r="H27" s="395"/>
      <c r="I27" s="397"/>
      <c r="J27" s="444"/>
      <c r="K27" s="636"/>
      <c r="L27" s="1022">
        <v>18</v>
      </c>
    </row>
    <row r="28" spans="2:12" ht="9" customHeight="1" thickBot="1">
      <c r="B28" s="1016"/>
      <c r="C28" s="93"/>
      <c r="D28" s="377"/>
      <c r="E28" s="88"/>
      <c r="F28" s="346"/>
      <c r="G28" s="88"/>
      <c r="H28" s="88"/>
      <c r="I28" s="378"/>
      <c r="J28" s="450"/>
      <c r="K28" s="632"/>
      <c r="L28" s="63"/>
    </row>
    <row r="29" spans="1:12" ht="32.25" customHeight="1" thickBot="1">
      <c r="A29">
        <v>3</v>
      </c>
      <c r="B29" s="1751" t="s">
        <v>53</v>
      </c>
      <c r="C29" s="80">
        <v>8</v>
      </c>
      <c r="D29" s="1869"/>
      <c r="E29" s="1870"/>
      <c r="F29" s="484"/>
      <c r="G29" s="1049"/>
      <c r="H29" s="1049"/>
      <c r="I29" s="1050"/>
      <c r="J29" s="1001"/>
      <c r="K29" s="1051"/>
      <c r="L29" s="1035">
        <v>8</v>
      </c>
    </row>
    <row r="30" spans="1:12" ht="29.25" customHeight="1" thickBot="1">
      <c r="A30">
        <v>3</v>
      </c>
      <c r="B30" s="1752"/>
      <c r="C30" s="200">
        <v>9</v>
      </c>
      <c r="D30" s="1858" t="str">
        <f>LOOKUP($A30*100+$C30,TV2019!M350:M$355,TV2019!L$351:L$355)</f>
        <v> Matematinis cheminių procesų modeliavimas paskaita ir seminarai  1/2 gr. 1/2 sav.    [[prof.J.Barkauskas]]   MIF 1 kl.</v>
      </c>
      <c r="E30" s="1859"/>
      <c r="F30" s="513"/>
      <c r="G30" s="1927"/>
      <c r="H30" s="1928"/>
      <c r="I30" s="486"/>
      <c r="J30" s="473"/>
      <c r="K30" s="504"/>
      <c r="L30" s="1067">
        <v>9</v>
      </c>
    </row>
    <row r="31" spans="1:12" ht="28.5" customHeight="1" thickBot="1">
      <c r="A31">
        <v>3</v>
      </c>
      <c r="B31" s="1752"/>
      <c r="C31" s="46">
        <v>10</v>
      </c>
      <c r="D31" s="1860"/>
      <c r="E31" s="1861"/>
      <c r="F31" s="429"/>
      <c r="G31" s="1054"/>
      <c r="H31" s="1055"/>
      <c r="I31" s="391"/>
      <c r="J31" s="473"/>
      <c r="K31" s="203"/>
      <c r="L31" s="1014">
        <v>10</v>
      </c>
    </row>
    <row r="32" spans="1:12" ht="25.5" customHeight="1" thickBot="1">
      <c r="A32">
        <v>3</v>
      </c>
      <c r="B32" s="1752"/>
      <c r="C32" s="48">
        <v>11</v>
      </c>
      <c r="D32" s="1862"/>
      <c r="E32" s="1863"/>
      <c r="F32" s="429"/>
      <c r="G32" s="1927"/>
      <c r="H32" s="1928"/>
      <c r="I32" s="429"/>
      <c r="J32" s="473"/>
      <c r="K32" s="1903" t="str">
        <f>LOOKUP($A31*100+$C31,TV2019!M$328:M$337,TV2019!L$328:L$337)</f>
        <v>Praktika</v>
      </c>
      <c r="L32" s="1067">
        <v>11</v>
      </c>
    </row>
    <row r="33" spans="1:12" ht="23.25" customHeight="1" thickBot="1">
      <c r="A33">
        <v>3</v>
      </c>
      <c r="B33" s="1752"/>
      <c r="C33" s="519">
        <v>12</v>
      </c>
      <c r="D33" s="1858" t="str">
        <f>LOOKUP($A33*100+$C33,TV2019!M353:M$355,TV2019!L$353:L$355)</f>
        <v>Neorganinės sintezės metodai    [doc. R.Skaudžius]]   TChA</v>
      </c>
      <c r="E33" s="1859"/>
      <c r="F33" s="429"/>
      <c r="G33" s="1054"/>
      <c r="H33" s="1055"/>
      <c r="I33" s="429"/>
      <c r="J33" s="473"/>
      <c r="K33" s="1904"/>
      <c r="L33" s="1014">
        <v>12</v>
      </c>
    </row>
    <row r="34" spans="1:12" ht="30" customHeight="1" thickBot="1">
      <c r="A34">
        <v>3</v>
      </c>
      <c r="B34" s="1752"/>
      <c r="C34" s="748">
        <v>13</v>
      </c>
      <c r="D34" s="1862"/>
      <c r="E34" s="1863"/>
      <c r="F34" s="429"/>
      <c r="G34" s="1869"/>
      <c r="H34" s="1870"/>
      <c r="I34" s="449"/>
      <c r="J34" s="473"/>
      <c r="K34" s="1904"/>
      <c r="L34" s="1067">
        <v>13</v>
      </c>
    </row>
    <row r="35" spans="1:12" ht="27" customHeight="1">
      <c r="A35">
        <v>3</v>
      </c>
      <c r="B35" s="1752"/>
      <c r="C35" s="80">
        <v>14</v>
      </c>
      <c r="D35" s="1858" t="str">
        <f>LOOKUP($A35*100+$C35,TV2019!M353:M$355,TV2019!L$353:L$355)</f>
        <v>Neorganinės sintezės metodai   lab.darbai    [doc. R.Skaudžius]]   TChA, lab.</v>
      </c>
      <c r="E35" s="1859"/>
      <c r="F35" s="429"/>
      <c r="G35" s="1858" t="str">
        <f>LOOKUP($A36*100+$C36,TV2019!M$375:M$381,TV2019!L$375:L$381)</f>
        <v>Polimerai restauravimo technologijose [[asist. Jonikaitė-Švėgždienė]]PChA</v>
      </c>
      <c r="H35" s="1859"/>
      <c r="I35" s="424"/>
      <c r="J35" s="472"/>
      <c r="K35" s="1904"/>
      <c r="L35" s="1014">
        <v>14</v>
      </c>
    </row>
    <row r="36" spans="1:12" ht="54" customHeight="1" thickBot="1">
      <c r="A36">
        <v>3</v>
      </c>
      <c r="B36" s="1752"/>
      <c r="C36" s="47">
        <v>15</v>
      </c>
      <c r="D36" s="1862"/>
      <c r="E36" s="1863"/>
      <c r="F36" s="429"/>
      <c r="G36" s="1860"/>
      <c r="H36" s="1861"/>
      <c r="I36" s="392"/>
      <c r="J36" s="472"/>
      <c r="K36" s="1904"/>
      <c r="L36" s="1067">
        <v>15</v>
      </c>
    </row>
    <row r="37" spans="1:12" ht="18" customHeight="1" thickBot="1">
      <c r="A37">
        <v>3</v>
      </c>
      <c r="B37" s="1752"/>
      <c r="C37" s="71">
        <v>16</v>
      </c>
      <c r="D37" s="1056"/>
      <c r="E37" s="1057"/>
      <c r="F37" s="429"/>
      <c r="G37" s="1860"/>
      <c r="H37" s="1861"/>
      <c r="I37" s="424"/>
      <c r="J37" s="472"/>
      <c r="K37" s="1905"/>
      <c r="L37" s="1014">
        <v>16</v>
      </c>
    </row>
    <row r="38" spans="1:12" ht="24" customHeight="1" thickBot="1">
      <c r="A38">
        <v>3</v>
      </c>
      <c r="B38" s="1900"/>
      <c r="C38" s="520">
        <v>17</v>
      </c>
      <c r="D38" s="610"/>
      <c r="E38" s="744"/>
      <c r="F38" s="429"/>
      <c r="G38" s="908"/>
      <c r="H38" s="857"/>
      <c r="I38" s="376"/>
      <c r="J38" s="508"/>
      <c r="K38" s="745"/>
      <c r="L38" s="1071">
        <v>17</v>
      </c>
    </row>
    <row r="39" spans="2:12" ht="16.5" customHeight="1" thickBot="1">
      <c r="B39" s="375"/>
      <c r="C39" s="80">
        <v>18</v>
      </c>
      <c r="D39" s="117"/>
      <c r="E39" s="117"/>
      <c r="F39" s="117"/>
      <c r="G39" s="238"/>
      <c r="H39" s="1048"/>
      <c r="I39" s="503"/>
      <c r="J39" s="746"/>
      <c r="K39" s="747"/>
      <c r="L39" s="1071">
        <v>18</v>
      </c>
    </row>
    <row r="40" spans="2:12" ht="7.5" customHeight="1" thickBot="1">
      <c r="B40" s="1016"/>
      <c r="C40" s="93"/>
      <c r="D40" s="94"/>
      <c r="E40" s="88"/>
      <c r="F40" s="88"/>
      <c r="G40" s="88"/>
      <c r="H40" s="88"/>
      <c r="I40" s="88"/>
      <c r="J40" s="155"/>
      <c r="K40" s="638"/>
      <c r="L40" s="1072"/>
    </row>
    <row r="41" spans="1:12" ht="15.75" customHeight="1" thickBot="1">
      <c r="A41">
        <v>4</v>
      </c>
      <c r="B41" s="1751" t="s">
        <v>54</v>
      </c>
      <c r="C41" s="72">
        <v>8</v>
      </c>
      <c r="D41" s="1524" t="s">
        <v>155</v>
      </c>
      <c r="E41" s="1525"/>
      <c r="F41" s="1525"/>
      <c r="G41" s="1525"/>
      <c r="H41" s="1526"/>
      <c r="I41" s="483"/>
      <c r="J41" s="500"/>
      <c r="K41" s="639"/>
      <c r="L41" s="1014">
        <v>8</v>
      </c>
    </row>
    <row r="42" spans="1:12" ht="16.5" customHeight="1" thickBot="1">
      <c r="A42">
        <v>4</v>
      </c>
      <c r="B42" s="1751"/>
      <c r="C42" s="162">
        <v>9</v>
      </c>
      <c r="D42" s="1864"/>
      <c r="E42" s="1865"/>
      <c r="F42" s="1865"/>
      <c r="G42" s="1865"/>
      <c r="H42" s="1866"/>
      <c r="I42" s="379"/>
      <c r="J42" s="448"/>
      <c r="K42" s="1606" t="str">
        <f>LOOKUP($A41*100+$C41,TV2019!M$328:M$337,TV2019!L$328:L$337)</f>
        <v>Baigiamasis darbas  </v>
      </c>
      <c r="L42" s="1067">
        <v>9</v>
      </c>
    </row>
    <row r="43" spans="1:12" ht="14.25" customHeight="1">
      <c r="A43">
        <v>4</v>
      </c>
      <c r="B43" s="1751"/>
      <c r="C43" s="161">
        <v>10</v>
      </c>
      <c r="D43" s="1864"/>
      <c r="E43" s="1865"/>
      <c r="F43" s="1865"/>
      <c r="G43" s="1865"/>
      <c r="H43" s="1866"/>
      <c r="I43" s="446"/>
      <c r="J43" s="475"/>
      <c r="K43" s="1606"/>
      <c r="L43" s="1014">
        <v>10</v>
      </c>
    </row>
    <row r="44" spans="1:18" ht="15" customHeight="1" thickBot="1">
      <c r="A44">
        <v>4</v>
      </c>
      <c r="B44" s="1751"/>
      <c r="C44" s="162">
        <v>11</v>
      </c>
      <c r="D44" s="1864"/>
      <c r="E44" s="1865"/>
      <c r="F44" s="1865"/>
      <c r="G44" s="1865"/>
      <c r="H44" s="1866"/>
      <c r="I44" s="386"/>
      <c r="J44" s="475"/>
      <c r="K44" s="1606"/>
      <c r="L44" s="1067">
        <v>11</v>
      </c>
      <c r="R44" s="232"/>
    </row>
    <row r="45" spans="1:12" ht="21.75" customHeight="1" thickBot="1">
      <c r="A45">
        <v>4</v>
      </c>
      <c r="B45" s="1751"/>
      <c r="C45" s="521">
        <v>12</v>
      </c>
      <c r="D45" s="1858" t="str">
        <f>LOOKUP($A45*100+$C45,TV2019!M$338:M$345,TV2019!L$338:L$345)</f>
        <v>Cheminio eksperimento statistika, paskaita ir seminaras   [[doc. E.Naujalis]]   FChA</v>
      </c>
      <c r="E45" s="1859"/>
      <c r="F45" s="376"/>
      <c r="G45" s="1858"/>
      <c r="H45" s="1859"/>
      <c r="I45" s="386"/>
      <c r="J45" s="475"/>
      <c r="K45" s="1606"/>
      <c r="L45" s="1014">
        <v>12</v>
      </c>
    </row>
    <row r="46" spans="1:12" ht="33" customHeight="1" thickBot="1">
      <c r="A46">
        <v>4</v>
      </c>
      <c r="B46" s="1751"/>
      <c r="C46" s="200">
        <v>13</v>
      </c>
      <c r="D46" s="1860"/>
      <c r="E46" s="1861"/>
      <c r="F46" s="376"/>
      <c r="G46" s="1862"/>
      <c r="H46" s="1863"/>
      <c r="I46" s="446"/>
      <c r="J46" s="472"/>
      <c r="K46" s="1606"/>
      <c r="L46" s="1067">
        <v>13</v>
      </c>
    </row>
    <row r="47" spans="1:12" ht="33" customHeight="1" thickBot="1">
      <c r="A47">
        <v>4</v>
      </c>
      <c r="B47" s="1751"/>
      <c r="C47" s="69">
        <v>14</v>
      </c>
      <c r="D47" s="1862"/>
      <c r="E47" s="1863"/>
      <c r="F47" s="376"/>
      <c r="G47" s="1869"/>
      <c r="H47" s="1870"/>
      <c r="I47" s="386"/>
      <c r="J47" s="475"/>
      <c r="K47" s="1606"/>
      <c r="L47" s="1014">
        <v>14</v>
      </c>
    </row>
    <row r="48" spans="1:12" ht="20.25" customHeight="1" thickBot="1">
      <c r="A48">
        <v>4</v>
      </c>
      <c r="B48" s="1751"/>
      <c r="C48" s="748">
        <v>15</v>
      </c>
      <c r="D48" s="1858" t="str">
        <f>LOOKUP($A48*100+$C48,TV2019!M$356:M$363,TV2019!L$356:L$363)</f>
        <v>Teorinė elektrochemija, lab.darbai,  [[doc.D.Plaušinaitis]]  spec.lab. </v>
      </c>
      <c r="E48" s="1859"/>
      <c r="F48" s="376"/>
      <c r="G48" s="505"/>
      <c r="H48" s="492"/>
      <c r="I48" s="447"/>
      <c r="J48" s="475"/>
      <c r="K48" s="1606"/>
      <c r="L48" s="1067">
        <v>15</v>
      </c>
    </row>
    <row r="49" spans="1:12" ht="27" customHeight="1" thickBot="1">
      <c r="A49">
        <v>4</v>
      </c>
      <c r="B49" s="1751"/>
      <c r="C49" s="159">
        <v>16</v>
      </c>
      <c r="D49" s="1862"/>
      <c r="E49" s="1863"/>
      <c r="F49" s="392"/>
      <c r="G49" s="1858" t="str">
        <f>LOOKUP($A49*100+$C49,TV2019!M$375:M$381,TV2019!L$375:L$381)</f>
        <v>15,30 val. Polimerų perdirbimas, paskaita ir seminaras   [[prof.S.Budrienė]]  PChA</v>
      </c>
      <c r="H49" s="1859"/>
      <c r="I49" s="447"/>
      <c r="J49" s="475"/>
      <c r="K49" s="1606"/>
      <c r="L49" s="1071">
        <v>16</v>
      </c>
    </row>
    <row r="50" spans="1:12" ht="21" customHeight="1" thickBot="1">
      <c r="A50">
        <v>4</v>
      </c>
      <c r="B50" s="1751"/>
      <c r="C50" s="80">
        <v>17</v>
      </c>
      <c r="D50" s="603"/>
      <c r="E50" s="597"/>
      <c r="F50" s="456"/>
      <c r="G50" s="1860"/>
      <c r="H50" s="1861"/>
      <c r="I50" s="424"/>
      <c r="J50" s="472"/>
      <c r="K50" s="1606"/>
      <c r="L50" s="1014">
        <v>17</v>
      </c>
    </row>
    <row r="51" spans="1:12" ht="18.75" customHeight="1" thickBot="1">
      <c r="A51">
        <v>4</v>
      </c>
      <c r="B51" s="1876"/>
      <c r="C51" s="749">
        <v>18</v>
      </c>
      <c r="D51" s="601"/>
      <c r="E51" s="602"/>
      <c r="F51" s="172"/>
      <c r="G51" s="1862"/>
      <c r="H51" s="1863"/>
      <c r="I51" s="376"/>
      <c r="J51" s="508"/>
      <c r="K51" s="640"/>
      <c r="L51" s="1073">
        <v>18</v>
      </c>
    </row>
    <row r="52" spans="2:12" ht="10.5" customHeight="1" thickBot="1">
      <c r="B52" s="507"/>
      <c r="C52" s="510"/>
      <c r="D52" s="88"/>
      <c r="E52" s="88"/>
      <c r="F52" s="88"/>
      <c r="G52" s="88"/>
      <c r="H52" s="88"/>
      <c r="I52" s="88"/>
      <c r="J52" s="60"/>
      <c r="K52" s="632"/>
      <c r="L52" s="63"/>
    </row>
    <row r="53" spans="1:12" ht="17.25" customHeight="1" thickBot="1">
      <c r="A53">
        <v>5</v>
      </c>
      <c r="B53" s="1875" t="s">
        <v>55</v>
      </c>
      <c r="C53" s="195">
        <v>8</v>
      </c>
      <c r="D53" s="516"/>
      <c r="E53" s="517"/>
      <c r="F53" s="506"/>
      <c r="G53" s="506"/>
      <c r="H53" s="506"/>
      <c r="I53" s="506"/>
      <c r="J53" s="509"/>
      <c r="K53" s="641"/>
      <c r="L53" s="1035">
        <v>8</v>
      </c>
    </row>
    <row r="54" spans="1:12" ht="21.75" customHeight="1" thickBot="1">
      <c r="A54">
        <v>5</v>
      </c>
      <c r="B54" s="1751"/>
      <c r="C54" s="223">
        <v>9</v>
      </c>
      <c r="D54" s="1867"/>
      <c r="E54" s="1868"/>
      <c r="F54" s="491">
        <f>LOOKUP($A53*100+$C53,TV2019!M$356:M$363,TV2019!L$356:L$363)</f>
      </c>
      <c r="G54" s="1524" t="s">
        <v>155</v>
      </c>
      <c r="H54" s="1526"/>
      <c r="I54" s="424"/>
      <c r="J54" s="472"/>
      <c r="K54" s="1917" t="str">
        <f>LOOKUP($A54*100+$C54,TV2019!M$328:M$337,TV2019!L$328:L$337)</f>
        <v>Praktika  ir  Baigiamasis darbas </v>
      </c>
      <c r="L54" s="1067">
        <v>9</v>
      </c>
    </row>
    <row r="55" spans="1:12" ht="21" customHeight="1" thickBot="1">
      <c r="A55">
        <v>5</v>
      </c>
      <c r="B55" s="1751"/>
      <c r="C55" s="68">
        <v>10</v>
      </c>
      <c r="D55" s="512"/>
      <c r="E55" s="514"/>
      <c r="F55" s="501"/>
      <c r="G55" s="1864"/>
      <c r="H55" s="1866"/>
      <c r="I55" s="376"/>
      <c r="J55" s="472"/>
      <c r="K55" s="1918"/>
      <c r="L55" s="1014">
        <v>10</v>
      </c>
    </row>
    <row r="56" spans="1:12" ht="25.5" customHeight="1" thickBot="1">
      <c r="A56">
        <v>5</v>
      </c>
      <c r="B56" s="1751"/>
      <c r="C56" s="47">
        <v>11</v>
      </c>
      <c r="D56" s="1869"/>
      <c r="E56" s="1870"/>
      <c r="F56" s="393">
        <f>LOOKUP($A55*100+$C55,TV2019!M$356:M$363,TV2019!L$356:L$363)</f>
      </c>
      <c r="G56" s="1864"/>
      <c r="H56" s="1866"/>
      <c r="I56" s="376"/>
      <c r="J56" s="472"/>
      <c r="K56" s="1918"/>
      <c r="L56" s="1067">
        <v>11</v>
      </c>
    </row>
    <row r="57" spans="1:12" ht="8.25" customHeight="1" thickBot="1">
      <c r="A57">
        <v>5</v>
      </c>
      <c r="B57" s="1751"/>
      <c r="C57" s="71">
        <v>12</v>
      </c>
      <c r="D57" s="623"/>
      <c r="E57" s="624"/>
      <c r="F57" s="457"/>
      <c r="G57" s="1527"/>
      <c r="H57" s="1529"/>
      <c r="I57" s="392"/>
      <c r="J57" s="472"/>
      <c r="K57" s="1918"/>
      <c r="L57" s="1014">
        <v>12</v>
      </c>
    </row>
    <row r="58" spans="1:12" ht="27" customHeight="1" thickBot="1">
      <c r="A58">
        <v>5</v>
      </c>
      <c r="B58" s="1751"/>
      <c r="C58" s="185">
        <v>13</v>
      </c>
      <c r="D58" s="1881" t="s">
        <v>155</v>
      </c>
      <c r="E58" s="1882"/>
      <c r="F58" s="502"/>
      <c r="G58" s="1920" t="s">
        <v>655</v>
      </c>
      <c r="H58" s="1921"/>
      <c r="I58" s="424"/>
      <c r="J58" s="1914" t="str">
        <f>LOOKUP($A60*100+$C60,TV2019!M$400:M$401,TV2019!L$400:L$401)</f>
        <v>Paviršiaus chemija, paskaita ir seminaras   [[asist. A. Vyšniauskas]]     PChA</v>
      </c>
      <c r="K58" s="1918"/>
      <c r="L58" s="1067">
        <v>13</v>
      </c>
    </row>
    <row r="59" spans="1:12" ht="20.25" customHeight="1" thickBot="1">
      <c r="A59">
        <v>5</v>
      </c>
      <c r="B59" s="1751"/>
      <c r="C59" s="161">
        <v>14</v>
      </c>
      <c r="D59" s="1883"/>
      <c r="E59" s="1884"/>
      <c r="F59" s="503"/>
      <c r="G59" s="1922"/>
      <c r="H59" s="1923"/>
      <c r="I59" s="376"/>
      <c r="J59" s="1915"/>
      <c r="K59" s="1918"/>
      <c r="L59" s="1014">
        <v>14</v>
      </c>
    </row>
    <row r="60" spans="1:12" ht="19.5" customHeight="1" thickBot="1">
      <c r="A60">
        <v>5</v>
      </c>
      <c r="B60" s="1758"/>
      <c r="C60" s="223">
        <v>15</v>
      </c>
      <c r="D60" s="1883"/>
      <c r="E60" s="1884"/>
      <c r="F60" s="467"/>
      <c r="G60" s="1922"/>
      <c r="H60" s="1923"/>
      <c r="I60" s="376"/>
      <c r="J60" s="1915"/>
      <c r="K60" s="1919"/>
      <c r="L60" s="1015">
        <v>15</v>
      </c>
    </row>
    <row r="61" spans="2:12" ht="55.5" customHeight="1" thickBot="1">
      <c r="B61" s="1074"/>
      <c r="C61" s="385">
        <v>16</v>
      </c>
      <c r="D61" s="1885"/>
      <c r="E61" s="1886"/>
      <c r="F61" s="89"/>
      <c r="G61" s="1924"/>
      <c r="H61" s="1925"/>
      <c r="I61" s="421"/>
      <c r="J61" s="1916"/>
      <c r="K61" s="637"/>
      <c r="L61" s="1075">
        <v>16</v>
      </c>
    </row>
    <row r="62" spans="2:12" ht="17.25" customHeight="1">
      <c r="B62" s="1076"/>
      <c r="C62" s="1077">
        <v>17</v>
      </c>
      <c r="D62" s="1078"/>
      <c r="E62" s="1079"/>
      <c r="F62" s="1080"/>
      <c r="G62" s="1081"/>
      <c r="H62" s="1079"/>
      <c r="I62" s="1081"/>
      <c r="J62" s="511"/>
      <c r="K62" s="1082"/>
      <c r="L62" s="1083">
        <v>17</v>
      </c>
    </row>
    <row r="63" ht="20.25">
      <c r="F63" s="384"/>
    </row>
    <row r="64" ht="20.25">
      <c r="F64" s="384"/>
    </row>
    <row r="68" ht="20.25">
      <c r="H68" s="25"/>
    </row>
    <row r="70" ht="20.25">
      <c r="D70" s="752"/>
    </row>
    <row r="71" spans="9:10" ht="20.25">
      <c r="I71" s="287" t="s">
        <v>208</v>
      </c>
      <c r="J71" s="287"/>
    </row>
  </sheetData>
  <sheetProtection/>
  <mergeCells count="56">
    <mergeCell ref="G9:H10"/>
    <mergeCell ref="G35:H37"/>
    <mergeCell ref="G30:H30"/>
    <mergeCell ref="G32:H32"/>
    <mergeCell ref="G34:H34"/>
    <mergeCell ref="D54:E54"/>
    <mergeCell ref="D48:E49"/>
    <mergeCell ref="G22:H22"/>
    <mergeCell ref="K42:K50"/>
    <mergeCell ref="J58:J61"/>
    <mergeCell ref="G54:H57"/>
    <mergeCell ref="K54:K60"/>
    <mergeCell ref="G58:H61"/>
    <mergeCell ref="G45:H46"/>
    <mergeCell ref="G49:H51"/>
    <mergeCell ref="G47:H47"/>
    <mergeCell ref="D56:E56"/>
    <mergeCell ref="D2:K2"/>
    <mergeCell ref="D16:H16"/>
    <mergeCell ref="K6:K14"/>
    <mergeCell ref="G19:H19"/>
    <mergeCell ref="G21:H21"/>
    <mergeCell ref="K18:K25"/>
    <mergeCell ref="D21:E24"/>
    <mergeCell ref="D19:E20"/>
    <mergeCell ref="G25:H26"/>
    <mergeCell ref="P9:P17"/>
    <mergeCell ref="B5:B14"/>
    <mergeCell ref="B17:B27"/>
    <mergeCell ref="B29:B38"/>
    <mergeCell ref="G17:H18"/>
    <mergeCell ref="G20:H20"/>
    <mergeCell ref="G23:H24"/>
    <mergeCell ref="K32:K37"/>
    <mergeCell ref="D8:E9"/>
    <mergeCell ref="G5:H8"/>
    <mergeCell ref="L3:L4"/>
    <mergeCell ref="B53:B60"/>
    <mergeCell ref="B41:B51"/>
    <mergeCell ref="D4:H4"/>
    <mergeCell ref="D58:E61"/>
    <mergeCell ref="C3:C4"/>
    <mergeCell ref="D3:H3"/>
    <mergeCell ref="J3:J4"/>
    <mergeCell ref="K3:K4"/>
    <mergeCell ref="D12:H14"/>
    <mergeCell ref="D5:E7"/>
    <mergeCell ref="D33:E34"/>
    <mergeCell ref="D35:E36"/>
    <mergeCell ref="D45:E47"/>
    <mergeCell ref="D41:H44"/>
    <mergeCell ref="D30:E32"/>
    <mergeCell ref="D26:E26"/>
    <mergeCell ref="D29:E29"/>
    <mergeCell ref="D10:E10"/>
    <mergeCell ref="D17:E17"/>
  </mergeCells>
  <printOptions/>
  <pageMargins left="0.31496062992125984" right="0.2755905511811024" top="0.2755905511811024" bottom="0.2755905511811024" header="0.2362204724409449" footer="0.1968503937007874"/>
  <pageSetup horizontalDpi="600" verticalDpi="600" orientation="portrait" paperSize="8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T75"/>
  <sheetViews>
    <sheetView zoomScale="80" zoomScaleNormal="80" zoomScalePageLayoutView="0" workbookViewId="0" topLeftCell="A1">
      <selection activeCell="G45" sqref="G45"/>
    </sheetView>
  </sheetViews>
  <sheetFormatPr defaultColWidth="9.140625" defaultRowHeight="12.75"/>
  <cols>
    <col min="1" max="1" width="1.1484375" style="0" customWidth="1"/>
    <col min="2" max="2" width="4.8515625" style="19" customWidth="1"/>
    <col min="3" max="3" width="5.57421875" style="10" customWidth="1"/>
    <col min="4" max="4" width="29.421875" style="0" customWidth="1"/>
    <col min="5" max="5" width="30.00390625" style="0" customWidth="1"/>
    <col min="6" max="6" width="23.00390625" style="0" customWidth="1"/>
    <col min="7" max="7" width="29.00390625" style="0" customWidth="1"/>
    <col min="8" max="8" width="0.9921875" style="0" hidden="1" customWidth="1"/>
    <col min="9" max="9" width="25.8515625" style="0" customWidth="1"/>
    <col min="10" max="10" width="40.57421875" style="0" customWidth="1"/>
    <col min="11" max="11" width="33.57421875" style="0" customWidth="1"/>
    <col min="12" max="12" width="9.7109375" style="10" customWidth="1"/>
  </cols>
  <sheetData>
    <row r="1" ht="22.5" customHeight="1"/>
    <row r="2" spans="4:11" ht="33" customHeight="1">
      <c r="D2" s="1964" t="s">
        <v>59</v>
      </c>
      <c r="E2" s="1964"/>
      <c r="F2" s="1964"/>
      <c r="G2" s="1964"/>
      <c r="H2" s="1964"/>
      <c r="I2" s="1964"/>
      <c r="J2" s="1964"/>
      <c r="K2" s="1157"/>
    </row>
    <row r="3" spans="4:11" ht="2.25" customHeight="1" thickBot="1">
      <c r="D3" s="1158"/>
      <c r="E3" s="1158"/>
      <c r="F3" s="1158"/>
      <c r="G3" s="1158"/>
      <c r="H3" s="1158"/>
      <c r="I3" s="1158" t="s">
        <v>318</v>
      </c>
      <c r="J3" s="1158">
        <v>8</v>
      </c>
      <c r="K3" s="1158"/>
    </row>
    <row r="4" spans="2:12" s="14" customFormat="1" ht="21.75" customHeight="1" thickBot="1">
      <c r="B4" s="21"/>
      <c r="C4" s="142"/>
      <c r="D4" s="1159" t="s">
        <v>65</v>
      </c>
      <c r="E4" s="1160" t="s">
        <v>255</v>
      </c>
      <c r="F4" s="1161" t="s">
        <v>66</v>
      </c>
      <c r="G4" s="1160" t="s">
        <v>67</v>
      </c>
      <c r="H4" s="1996" t="s">
        <v>22</v>
      </c>
      <c r="I4" s="1997"/>
      <c r="J4" s="1162" t="s">
        <v>736</v>
      </c>
      <c r="K4" s="1178" t="s">
        <v>735</v>
      </c>
      <c r="L4" s="142"/>
    </row>
    <row r="5" spans="1:12" ht="22.5" customHeight="1" thickBot="1">
      <c r="A5">
        <v>1</v>
      </c>
      <c r="B5" s="1980" t="s">
        <v>47</v>
      </c>
      <c r="C5" s="46">
        <v>8</v>
      </c>
      <c r="D5" s="1116"/>
      <c r="E5" s="2003" t="s">
        <v>71</v>
      </c>
      <c r="F5" s="2004"/>
      <c r="G5" s="1118"/>
      <c r="H5" s="756"/>
      <c r="I5" s="2009"/>
      <c r="J5" s="1123"/>
      <c r="K5" s="1175"/>
      <c r="L5" s="46">
        <v>8</v>
      </c>
    </row>
    <row r="6" spans="1:16" ht="18.75" thickBot="1">
      <c r="A6">
        <v>1</v>
      </c>
      <c r="B6" s="1981"/>
      <c r="C6" s="47">
        <v>9</v>
      </c>
      <c r="D6" s="293"/>
      <c r="E6" s="2005"/>
      <c r="F6" s="2006"/>
      <c r="G6" s="1119"/>
      <c r="H6" s="757"/>
      <c r="I6" s="2010"/>
      <c r="J6" s="317"/>
      <c r="K6" s="2014"/>
      <c r="L6" s="47">
        <v>9</v>
      </c>
      <c r="P6" s="289"/>
    </row>
    <row r="7" spans="1:12" ht="29.25" customHeight="1" thickBot="1">
      <c r="A7">
        <v>1</v>
      </c>
      <c r="B7" s="1981"/>
      <c r="C7" s="46">
        <v>10</v>
      </c>
      <c r="D7" s="1117"/>
      <c r="E7" s="2005"/>
      <c r="F7" s="2006"/>
      <c r="G7" s="2011" t="str">
        <f>LOOKUP($A7*100+$C7,TV2019!M$452:M$455,TV2019!L$452:L$455)</f>
        <v>Heterociklų  chemija  [[doc.A.Brukštus]]  ASA</v>
      </c>
      <c r="H7" s="753"/>
      <c r="I7" s="2010"/>
      <c r="J7" s="1122"/>
      <c r="K7" s="2013"/>
      <c r="L7" s="46">
        <v>10</v>
      </c>
    </row>
    <row r="8" spans="1:12" ht="30.75" customHeight="1" thickBot="1">
      <c r="A8">
        <v>1</v>
      </c>
      <c r="B8" s="1981"/>
      <c r="C8" s="47">
        <v>11</v>
      </c>
      <c r="D8" s="1965" t="str">
        <f>LOOKUP($A9*100+$C9,TV2019!M$410:M$419,TV2019!L$410:L$419)</f>
        <v>Skysčių chromatografija, lab. darbai  [[prof.A.Padarauskas]]  AChSL</v>
      </c>
      <c r="E8" s="2005"/>
      <c r="F8" s="2006"/>
      <c r="G8" s="2012"/>
      <c r="H8" s="753"/>
      <c r="I8" s="2010"/>
      <c r="J8" s="458"/>
      <c r="K8" s="1176"/>
      <c r="L8" s="47">
        <v>11</v>
      </c>
    </row>
    <row r="9" spans="1:16" ht="50.25" customHeight="1" thickBot="1">
      <c r="A9">
        <v>1</v>
      </c>
      <c r="B9" s="1981"/>
      <c r="C9" s="46">
        <v>12</v>
      </c>
      <c r="D9" s="1641"/>
      <c r="E9" s="2005"/>
      <c r="F9" s="2006"/>
      <c r="G9" s="755" t="str">
        <f>LOOKUP($A9*100+$C9,TV2019!M$452:M$455,TV2019!L$452:L$455)</f>
        <v>Heterociklų  chemija ,  seminaras  [[doc.A.Brukštus]]  ASA</v>
      </c>
      <c r="H9" s="753"/>
      <c r="I9" s="1084" t="s">
        <v>71</v>
      </c>
      <c r="J9" s="1969" t="str">
        <f>LOOKUP($A9*100+$C9,TV2019!M$475:M$492,TV2019!L$475:L$492)</f>
        <v>Medžiagotyra ir neorganinės funkcinės medžiagos   [[prof. S.Šakirzanovas]]   TGA</v>
      </c>
      <c r="K9" s="1177"/>
      <c r="L9" s="46">
        <v>12</v>
      </c>
      <c r="P9" s="1156"/>
    </row>
    <row r="10" spans="1:12" ht="36.75" customHeight="1" thickBot="1">
      <c r="A10">
        <v>1</v>
      </c>
      <c r="B10" s="1981"/>
      <c r="C10" s="48">
        <v>13</v>
      </c>
      <c r="D10" s="1640" t="str">
        <f>LOOKUP($A11*100+$C11,TV2019!M$410:M$419,TV2019!L$410:L$419)</f>
        <v>Skysčių chromatografija, lab. darbai  [[prof.A.Padarauskas]]  AChSL</v>
      </c>
      <c r="E10" s="2005"/>
      <c r="F10" s="2006"/>
      <c r="G10" s="1120"/>
      <c r="H10" s="754"/>
      <c r="I10" s="452"/>
      <c r="J10" s="1970"/>
      <c r="K10" s="1176"/>
      <c r="L10" s="47">
        <v>13</v>
      </c>
    </row>
    <row r="11" spans="1:12" ht="26.25" customHeight="1" thickBot="1">
      <c r="A11">
        <v>1</v>
      </c>
      <c r="B11" s="1981"/>
      <c r="C11" s="72">
        <v>14</v>
      </c>
      <c r="D11" s="1641"/>
      <c r="E11" s="2007"/>
      <c r="F11" s="2008"/>
      <c r="G11" s="995"/>
      <c r="H11" s="702"/>
      <c r="I11" s="758"/>
      <c r="J11" s="1121"/>
      <c r="K11" s="1164"/>
      <c r="L11" s="69">
        <v>14</v>
      </c>
    </row>
    <row r="12" spans="1:12" ht="24.75" customHeight="1" thickBot="1">
      <c r="A12">
        <v>1</v>
      </c>
      <c r="B12" s="1981"/>
      <c r="C12" s="48">
        <v>15</v>
      </c>
      <c r="D12" s="1973" t="s">
        <v>71</v>
      </c>
      <c r="E12" s="1974"/>
      <c r="F12" s="1974"/>
      <c r="G12" s="1974"/>
      <c r="H12" s="1974"/>
      <c r="I12" s="1975"/>
      <c r="J12" s="1966" t="str">
        <f>LOOKUP($A12*100+$C12,TV2019!M$475:M$492,TV2019!L$475:L$492)</f>
        <v>Elektrocheminis nanostruktūrizavimas, paskaita ir seminaras      [[prof.H.Cesiulis]]  FChA</v>
      </c>
      <c r="K12" s="1322"/>
      <c r="L12" s="200">
        <v>15</v>
      </c>
    </row>
    <row r="13" spans="1:12" ht="18" customHeight="1" thickBot="1">
      <c r="A13">
        <v>1</v>
      </c>
      <c r="B13" s="1981"/>
      <c r="C13" s="99">
        <v>16</v>
      </c>
      <c r="D13" s="1976"/>
      <c r="E13" s="1977"/>
      <c r="F13" s="1977"/>
      <c r="G13" s="1977"/>
      <c r="H13" s="1977"/>
      <c r="I13" s="1978"/>
      <c r="J13" s="1967"/>
      <c r="K13" s="1323"/>
      <c r="L13" s="71">
        <v>16</v>
      </c>
    </row>
    <row r="14" spans="1:14" ht="24" customHeight="1" thickBot="1">
      <c r="A14">
        <v>1</v>
      </c>
      <c r="B14" s="1981"/>
      <c r="C14" s="77">
        <v>17</v>
      </c>
      <c r="D14" s="1976"/>
      <c r="E14" s="1977"/>
      <c r="F14" s="1977"/>
      <c r="G14" s="1977"/>
      <c r="H14" s="1977"/>
      <c r="I14" s="1978"/>
      <c r="J14" s="1968"/>
      <c r="K14" s="1323"/>
      <c r="L14" s="201">
        <v>17</v>
      </c>
      <c r="M14" s="156"/>
      <c r="N14" s="353"/>
    </row>
    <row r="15" spans="1:12" ht="42" customHeight="1" thickBot="1">
      <c r="A15">
        <v>1</v>
      </c>
      <c r="B15" s="1982"/>
      <c r="C15" s="48">
        <v>18</v>
      </c>
      <c r="D15" s="1663"/>
      <c r="E15" s="1664"/>
      <c r="F15" s="1664"/>
      <c r="G15" s="1664"/>
      <c r="H15" s="1664"/>
      <c r="I15" s="1979"/>
      <c r="J15" s="538" t="str">
        <f>LOOKUP($A15*100+$C15,TV2019!M$475:M$492,TV2019!L$475:L$492)</f>
        <v>Elektrocheminis nanostruktūrizavimas, tiriamasis darbas   [[prof.H.Cesiulis]]   FChLspec.</v>
      </c>
      <c r="K15" s="1324"/>
      <c r="L15" s="48">
        <v>18</v>
      </c>
    </row>
    <row r="16" spans="2:12" ht="9" customHeight="1" thickBot="1">
      <c r="B16" s="28"/>
      <c r="C16" s="144"/>
      <c r="D16" s="145"/>
      <c r="E16" s="66"/>
      <c r="F16" s="66"/>
      <c r="G16" s="66"/>
      <c r="H16" s="66"/>
      <c r="I16" s="66"/>
      <c r="J16" s="612"/>
      <c r="K16" s="1165"/>
      <c r="L16" s="144"/>
    </row>
    <row r="17" spans="1:12" ht="27.75" customHeight="1" thickBot="1">
      <c r="A17">
        <v>2</v>
      </c>
      <c r="B17" s="1875" t="s">
        <v>52</v>
      </c>
      <c r="C17" s="68">
        <v>8</v>
      </c>
      <c r="D17" s="1640" t="str">
        <f>LOOKUP($A17*100+$C17,TV2019!M$410:M$420,TV2019!L$410:L$420)</f>
        <v>8 val. 15 min.  Skysčių chromatografija  [[prof.A.Padarauskas]]  AChA</v>
      </c>
      <c r="E17" s="886"/>
      <c r="F17" s="826"/>
      <c r="G17" s="1136"/>
      <c r="H17" s="533"/>
      <c r="I17" s="1107"/>
      <c r="J17" s="1948" t="str">
        <f>LOOKUP($A17*100+$C17,TV2019!M$475:M$492,TV2019!L$475:L$492)</f>
        <v>8 val. 15 min.  Skysčių chromatografija  [[prof.A.Padarauskas]]  AChA</v>
      </c>
      <c r="K17" s="1954" t="str">
        <f>LOOKUP($A17*100+$C17,TV2019!M$497:M$497,TV2019!L$497:L$497)</f>
        <v>Masių spektrometrija, paskaita          [[lekt. L. Taujenis]]FChA</v>
      </c>
      <c r="L17" s="68">
        <v>8</v>
      </c>
    </row>
    <row r="18" spans="1:12" ht="39" customHeight="1" thickBot="1">
      <c r="A18">
        <v>2</v>
      </c>
      <c r="B18" s="1751"/>
      <c r="C18" s="47">
        <v>9</v>
      </c>
      <c r="D18" s="1641"/>
      <c r="E18" s="367"/>
      <c r="F18" s="334"/>
      <c r="G18" s="1137"/>
      <c r="H18" s="233"/>
      <c r="I18" s="239"/>
      <c r="J18" s="1950"/>
      <c r="K18" s="2013"/>
      <c r="L18" s="47">
        <v>9</v>
      </c>
    </row>
    <row r="19" spans="1:12" ht="43.5" customHeight="1" thickBot="1">
      <c r="A19">
        <v>2</v>
      </c>
      <c r="B19" s="1751"/>
      <c r="C19" s="759">
        <v>10</v>
      </c>
      <c r="D19" s="1118"/>
      <c r="E19" s="1335"/>
      <c r="F19" s="1335"/>
      <c r="G19" s="1335"/>
      <c r="H19" s="1335"/>
      <c r="I19" s="1336"/>
      <c r="J19" s="1966" t="str">
        <f>LOOKUP($A19*100+$C19,TV2019!M$475:M$492,TV2019!L$475:L$492)</f>
        <v>Medžiagotyra ir neorganinės funkcinės medžiagos   [[ prof. S.Šakirzanovas]]   NChA</v>
      </c>
      <c r="K19" s="1934" t="str">
        <f>LOOKUP($A19*100+$C19,TV2019!M$498:M$498,TV2019!L$498:L$498)</f>
        <v>Masių spektrometrija, seminaras         [[lekt. L. Taujenis]]FChA</v>
      </c>
      <c r="L19" s="46">
        <v>10</v>
      </c>
    </row>
    <row r="20" spans="1:12" ht="27.75" customHeight="1" thickBot="1">
      <c r="A20">
        <v>2</v>
      </c>
      <c r="B20" s="1751"/>
      <c r="C20" s="162">
        <v>11</v>
      </c>
      <c r="D20" s="1955" t="str">
        <f>LOOKUP($A20*100+$C20,TV2019!M$402:M$409,TV2019!L$402:L$409)</f>
        <v> Aplinkos chemija, paskaita[[doc.A.Katelnikovas]]  ????</v>
      </c>
      <c r="E20" s="1956"/>
      <c r="F20" s="1956"/>
      <c r="G20" s="1956"/>
      <c r="H20" s="1956"/>
      <c r="I20" s="1957"/>
      <c r="J20" s="1970"/>
      <c r="K20" s="1938"/>
      <c r="L20" s="47">
        <v>11</v>
      </c>
    </row>
    <row r="21" spans="1:12" ht="30" customHeight="1" thickBot="1">
      <c r="A21">
        <v>2</v>
      </c>
      <c r="B21" s="1751"/>
      <c r="C21" s="161">
        <v>12</v>
      </c>
      <c r="D21" s="1958"/>
      <c r="E21" s="1959"/>
      <c r="F21" s="1959"/>
      <c r="G21" s="1959"/>
      <c r="H21" s="1959"/>
      <c r="I21" s="1960"/>
      <c r="J21" s="1969" t="s">
        <v>71</v>
      </c>
      <c r="K21" s="1931" t="str">
        <f>LOOKUP($A21*100+$C21,TV2019!M$498:M$499,TV2019!L$498:L$499)</f>
        <v>Biocheminiai analizės metodai farmacijoje, paskaita      [[asist. A. Popov]]FChA</v>
      </c>
      <c r="L21" s="46">
        <v>12</v>
      </c>
    </row>
    <row r="22" spans="1:12" ht="40.5" customHeight="1" thickBot="1">
      <c r="A22">
        <v>2</v>
      </c>
      <c r="B22" s="1751"/>
      <c r="C22" s="163">
        <v>13</v>
      </c>
      <c r="D22" s="1961" t="s">
        <v>803</v>
      </c>
      <c r="E22" s="1962"/>
      <c r="F22" s="1962"/>
      <c r="G22" s="1962"/>
      <c r="H22" s="1962"/>
      <c r="I22" s="1963"/>
      <c r="J22" s="1999"/>
      <c r="K22" s="1932"/>
      <c r="L22" s="52">
        <v>13</v>
      </c>
    </row>
    <row r="23" spans="1:12" ht="74.25" customHeight="1" thickBot="1">
      <c r="A23">
        <v>2</v>
      </c>
      <c r="B23" s="1751"/>
      <c r="C23" s="161">
        <v>14</v>
      </c>
      <c r="D23" s="1955" t="str">
        <f>LOOKUP($A23*100+$C23,TV2019!M$402:M$409,TV2019!L$402:L$409)</f>
        <v>Termodinamikos rinktiniai skyriai,  paskaita ir seminaras[prof.A.Ramanavičius]]    FChA</v>
      </c>
      <c r="E23" s="1956"/>
      <c r="F23" s="1956"/>
      <c r="G23" s="1957"/>
      <c r="H23" s="1135"/>
      <c r="I23" s="1138"/>
      <c r="J23" s="1926"/>
      <c r="K23" s="1334" t="str">
        <f>LOOKUP($A23*100+$C23,TV2019!M$498:M$500,TV2019!L$498:L$500)</f>
        <v>Biocheminiai analizės metodai farmacijoje,seminaras         [[asist. A. Popov]]FChA</v>
      </c>
      <c r="L23" s="46">
        <v>14</v>
      </c>
    </row>
    <row r="24" spans="1:12" ht="75.75" customHeight="1" thickBot="1">
      <c r="A24">
        <v>2</v>
      </c>
      <c r="B24" s="1751"/>
      <c r="C24" s="163">
        <v>15</v>
      </c>
      <c r="D24" s="1988"/>
      <c r="E24" s="1898"/>
      <c r="F24" s="1898"/>
      <c r="G24" s="1989"/>
      <c r="H24" s="1129"/>
      <c r="I24" s="1951" t="str">
        <f>LOOKUP($A25*100+$C25,TV2019!M$474:M$474,TV2019!L$474:L$474)</f>
        <v>Polimerų tyrimo metodai, lab. darbai  1/2 sav.  [[asist.V. Klimkevičius]]  PChL</v>
      </c>
      <c r="J24" s="1586"/>
      <c r="K24" s="1325"/>
      <c r="L24" s="52">
        <v>15</v>
      </c>
    </row>
    <row r="25" spans="1:12" ht="15.75" customHeight="1" thickBot="1">
      <c r="A25">
        <v>2</v>
      </c>
      <c r="B25" s="1751"/>
      <c r="C25" s="161">
        <v>16</v>
      </c>
      <c r="D25" s="1958"/>
      <c r="E25" s="1959"/>
      <c r="F25" s="1959"/>
      <c r="G25" s="1960"/>
      <c r="H25" s="408"/>
      <c r="I25" s="1953"/>
      <c r="J25" s="2000"/>
      <c r="K25" s="1166"/>
      <c r="L25" s="46">
        <v>16</v>
      </c>
    </row>
    <row r="26" spans="1:20" ht="17.25" customHeight="1" thickBot="1">
      <c r="A26">
        <v>2</v>
      </c>
      <c r="B26" s="1758"/>
      <c r="C26" s="52">
        <v>17</v>
      </c>
      <c r="D26" s="1109"/>
      <c r="E26" s="1110"/>
      <c r="F26" s="1110"/>
      <c r="G26" s="1111"/>
      <c r="H26" s="381"/>
      <c r="I26" s="1128"/>
      <c r="J26" s="1124"/>
      <c r="K26" s="1167"/>
      <c r="L26" s="159">
        <v>17</v>
      </c>
      <c r="T26" s="463"/>
    </row>
    <row r="27" spans="2:12" ht="26.25" customHeight="1" thickBot="1">
      <c r="B27" s="102"/>
      <c r="C27" s="159">
        <v>18</v>
      </c>
      <c r="D27" s="1131"/>
      <c r="E27" s="1131"/>
      <c r="F27" s="1132"/>
      <c r="G27" s="1132"/>
      <c r="H27" s="1133"/>
      <c r="I27" s="1134"/>
      <c r="J27" s="374"/>
      <c r="K27" s="1163"/>
      <c r="L27" s="201">
        <v>18</v>
      </c>
    </row>
    <row r="28" spans="1:12" ht="15" customHeight="1" thickBot="1">
      <c r="A28">
        <v>2</v>
      </c>
      <c r="B28" s="143"/>
      <c r="C28" s="71">
        <v>19</v>
      </c>
      <c r="D28" s="824"/>
      <c r="E28" s="1113"/>
      <c r="F28" s="1096"/>
      <c r="G28" s="1112"/>
      <c r="H28" s="234"/>
      <c r="I28" s="1130"/>
      <c r="J28" s="288"/>
      <c r="K28" s="1168"/>
      <c r="L28" s="99">
        <v>19</v>
      </c>
    </row>
    <row r="29" spans="2:12" ht="7.5" customHeight="1" thickBot="1">
      <c r="B29" s="28"/>
      <c r="C29" s="144"/>
      <c r="D29" s="60"/>
      <c r="E29" s="66"/>
      <c r="F29" s="66"/>
      <c r="G29" s="66"/>
      <c r="H29" s="66"/>
      <c r="I29" s="66"/>
      <c r="J29" s="66"/>
      <c r="K29" s="1169"/>
      <c r="L29" s="144"/>
    </row>
    <row r="30" spans="1:12" ht="18" customHeight="1" thickBot="1">
      <c r="A30">
        <v>3</v>
      </c>
      <c r="B30" s="1875" t="s">
        <v>53</v>
      </c>
      <c r="C30" s="68">
        <v>8</v>
      </c>
      <c r="D30" s="1955" t="str">
        <f>LOOKUP($A30*100+$C30,TV2019!M$402:M$409,TV2019!L$402:L$409)</f>
        <v>Biotechnologija   paskaita [[doc.K.Radzevičius]]   PChA</v>
      </c>
      <c r="E30" s="1956"/>
      <c r="F30" s="1956"/>
      <c r="G30" s="1956"/>
      <c r="H30" s="1956"/>
      <c r="I30" s="1957"/>
      <c r="J30" s="2015"/>
      <c r="K30" s="1172"/>
      <c r="L30" s="68">
        <v>8</v>
      </c>
    </row>
    <row r="31" spans="1:12" ht="39.75" customHeight="1" thickBot="1">
      <c r="A31">
        <v>3</v>
      </c>
      <c r="B31" s="1751"/>
      <c r="C31" s="48">
        <v>9</v>
      </c>
      <c r="D31" s="1958"/>
      <c r="E31" s="1959"/>
      <c r="F31" s="1959"/>
      <c r="G31" s="1959"/>
      <c r="H31" s="1959"/>
      <c r="I31" s="1960"/>
      <c r="J31" s="2016"/>
      <c r="K31" s="1931" t="str">
        <f>LOOKUP($A31*100+$C31,TV2019!M$498:M$505,TV2019!L$498:L$505)</f>
        <v>Polimerai farmacinėse technologijose, paskaita                  [[asist. A. Bočkuvienė]]  NFTMC</v>
      </c>
      <c r="L31" s="48">
        <v>9</v>
      </c>
    </row>
    <row r="32" spans="1:12" ht="23.25" customHeight="1" thickBot="1">
      <c r="A32">
        <v>3</v>
      </c>
      <c r="B32" s="1751"/>
      <c r="C32" s="72">
        <v>10</v>
      </c>
      <c r="D32" s="1105"/>
      <c r="E32" s="1106"/>
      <c r="F32" s="1107"/>
      <c r="G32" s="1108"/>
      <c r="H32" s="451"/>
      <c r="I32" s="1951" t="str">
        <f>LOOKUP($A32*100+$C32,TV2019!M$464:M$473,TV2019!L$464:L$473)</f>
        <v>Biotechnologija, lab. darbai    1/2 gr.  1/2 sav.   [[doc.K.Radzevičius]]   PChL</v>
      </c>
      <c r="J32" s="1948" t="s">
        <v>71</v>
      </c>
      <c r="K32" s="1932"/>
      <c r="L32" s="72">
        <v>10</v>
      </c>
    </row>
    <row r="33" spans="1:12" ht="40.5" customHeight="1" thickBot="1">
      <c r="A33">
        <v>3</v>
      </c>
      <c r="B33" s="1751"/>
      <c r="C33" s="47">
        <v>11</v>
      </c>
      <c r="D33" s="158"/>
      <c r="E33" s="536"/>
      <c r="F33" s="536"/>
      <c r="G33" s="535"/>
      <c r="H33" s="452"/>
      <c r="I33" s="1952"/>
      <c r="J33" s="1949"/>
      <c r="K33" s="1936" t="str">
        <f>LOOKUP($A33*100+$C33,TV2019!M$498:M$505,TV2019!L$498:L$505)</f>
        <v>Polimerai farmacinėse technologijose, seminaras                  [[asist. A. Bočkuvienė]]  NFTMC</v>
      </c>
      <c r="L33" s="48">
        <v>11</v>
      </c>
    </row>
    <row r="34" spans="1:12" ht="32.25" customHeight="1" thickBot="1">
      <c r="A34">
        <v>3</v>
      </c>
      <c r="B34" s="1751"/>
      <c r="C34" s="46">
        <v>12</v>
      </c>
      <c r="D34" s="1114"/>
      <c r="E34" s="854"/>
      <c r="F34" s="1115"/>
      <c r="G34" s="1108"/>
      <c r="H34" s="453"/>
      <c r="I34" s="1953"/>
      <c r="J34" s="1949"/>
      <c r="K34" s="1937"/>
      <c r="L34" s="72">
        <v>12</v>
      </c>
    </row>
    <row r="35" spans="1:12" ht="27" customHeight="1">
      <c r="A35">
        <v>3</v>
      </c>
      <c r="B35" s="1751"/>
      <c r="C35" s="47">
        <v>13</v>
      </c>
      <c r="D35" s="1939" t="str">
        <f>LOOKUP($A35*100+$C35,TV2019!M$405:M$409,TV2019!L$405:L$409)</f>
        <v>Metalų korozija      [[prof.R.Ramanauskas]]    FTMC, Saulėtekio al. 3, E 302</v>
      </c>
      <c r="E35" s="1940"/>
      <c r="F35" s="1940"/>
      <c r="G35" s="1940"/>
      <c r="H35" s="1940"/>
      <c r="I35" s="1941"/>
      <c r="J35" s="1949"/>
      <c r="K35" s="1931" t="str">
        <f>LOOKUP($A35*100+$C35,TV2019!M$498:M$505,TV2019!L$498:L$505)</f>
        <v>Molekulinė biologija, paskaita                            [[prof. E. Sužiedėlienė]]</v>
      </c>
      <c r="L35" s="47">
        <v>13</v>
      </c>
    </row>
    <row r="36" spans="1:12" ht="22.5" customHeight="1" thickBot="1">
      <c r="A36">
        <v>3</v>
      </c>
      <c r="B36" s="1751"/>
      <c r="C36" s="46">
        <v>14</v>
      </c>
      <c r="D36" s="1945"/>
      <c r="E36" s="1946"/>
      <c r="F36" s="1946"/>
      <c r="G36" s="1946"/>
      <c r="H36" s="1946"/>
      <c r="I36" s="1947"/>
      <c r="J36" s="1949"/>
      <c r="K36" s="1932"/>
      <c r="L36" s="46">
        <v>14</v>
      </c>
    </row>
    <row r="37" spans="1:12" ht="21.75" customHeight="1" thickBot="1">
      <c r="A37">
        <v>3</v>
      </c>
      <c r="B37" s="1751"/>
      <c r="C37" s="48">
        <v>15</v>
      </c>
      <c r="D37" s="1992" t="str">
        <f>LOOKUP($A38*100+$C38,TV2019!M$442:M$454,TV2019!L$442:L$454)</f>
        <v>Metalų korozija, lab. darbai    [[prof.R.Ramanauskas]]   FTMC, Saulėtekio al. 3, E 302</v>
      </c>
      <c r="E37" s="2017"/>
      <c r="F37" s="2017"/>
      <c r="G37" s="2017"/>
      <c r="H37" s="2017"/>
      <c r="I37" s="2018"/>
      <c r="J37" s="1949"/>
      <c r="K37" s="1936" t="str">
        <f>LOOKUP($A37*100+$C37,TV2019!M$498:M$505,TV2019!L$498:L$505)</f>
        <v>Molekulinė biologija, 1/2 sav. seminaras                [[prof. E. Sužiedėlienė]]</v>
      </c>
      <c r="L37" s="48">
        <v>15</v>
      </c>
    </row>
    <row r="38" spans="1:12" ht="28.5" customHeight="1" thickBot="1">
      <c r="A38">
        <v>3</v>
      </c>
      <c r="B38" s="1751"/>
      <c r="C38" s="72">
        <v>16</v>
      </c>
      <c r="D38" s="2019"/>
      <c r="E38" s="2020"/>
      <c r="F38" s="2020"/>
      <c r="G38" s="2020"/>
      <c r="H38" s="2020"/>
      <c r="I38" s="2021"/>
      <c r="J38" s="1950"/>
      <c r="K38" s="1937"/>
      <c r="L38" s="72">
        <v>16</v>
      </c>
    </row>
    <row r="39" spans="1:12" ht="21" customHeight="1" thickBot="1">
      <c r="A39">
        <v>3</v>
      </c>
      <c r="B39" s="1758"/>
      <c r="C39" s="47">
        <v>17</v>
      </c>
      <c r="D39" s="539"/>
      <c r="E39" s="224"/>
      <c r="F39" s="383"/>
      <c r="G39" s="240"/>
      <c r="H39" s="51"/>
      <c r="I39" s="236"/>
      <c r="J39" s="286"/>
      <c r="K39" s="1333"/>
      <c r="L39" s="47">
        <v>17</v>
      </c>
    </row>
    <row r="40" spans="1:12" ht="5.25" customHeight="1" thickBot="1">
      <c r="A40">
        <v>3</v>
      </c>
      <c r="B40" s="102"/>
      <c r="C40" s="71">
        <v>18</v>
      </c>
      <c r="D40" s="642"/>
      <c r="E40" s="140"/>
      <c r="F40" s="101"/>
      <c r="G40" s="76"/>
      <c r="H40" s="76"/>
      <c r="I40" s="149"/>
      <c r="J40" s="288"/>
      <c r="K40" s="1170"/>
      <c r="L40" s="71">
        <v>18</v>
      </c>
    </row>
    <row r="41" spans="2:12" ht="9" customHeight="1" thickBot="1">
      <c r="B41" s="28"/>
      <c r="C41" s="144"/>
      <c r="D41" s="66"/>
      <c r="E41" s="83"/>
      <c r="F41" s="166"/>
      <c r="G41" s="55"/>
      <c r="H41" s="66"/>
      <c r="I41" s="66"/>
      <c r="J41" s="528"/>
      <c r="K41" s="1171"/>
      <c r="L41" s="144"/>
    </row>
    <row r="42" spans="1:12" ht="32.25" customHeight="1" thickBot="1">
      <c r="A42">
        <v>4</v>
      </c>
      <c r="B42" s="1875" t="s">
        <v>54</v>
      </c>
      <c r="C42" s="68">
        <v>8</v>
      </c>
      <c r="D42" s="1089"/>
      <c r="E42" s="1090"/>
      <c r="F42" s="1091"/>
      <c r="G42" s="1092"/>
      <c r="H42" s="1092"/>
      <c r="I42" s="1093"/>
      <c r="J42" s="1094"/>
      <c r="K42" s="1931" t="str">
        <f>LOOKUP($A42*100+$C42,TV2019!M$507:M$508,TV2019!L$507:L$508)</f>
        <v>Chromatografija, paskaita   [[prof. A. Padarauskas]]   AChA</v>
      </c>
      <c r="L42" s="68">
        <v>8</v>
      </c>
    </row>
    <row r="43" spans="1:12" ht="21.75" customHeight="1" thickBot="1">
      <c r="A43">
        <v>4</v>
      </c>
      <c r="B43" s="1985"/>
      <c r="C43" s="48">
        <v>9</v>
      </c>
      <c r="D43" s="284"/>
      <c r="E43" s="1951" t="str">
        <f>LOOKUP($A43*100+$C43,TV2019!M$425:M$436,TV2019!L$425:L$436)</f>
        <v> Kieto kūno chemija paskata, seminaras  [[doc.V.Kubilius]]  FChA</v>
      </c>
      <c r="F43" s="537"/>
      <c r="G43" s="1990" t="str">
        <f>LOOKUP($A43*100+$C43,TV2019!M$459:M$459,TV2019!L$459:L$459)</f>
        <v>Organinių reakcijų mechanizmai, paskaita[[prof.V. Masevičius]]  FTMC, Saulėtekio al. 3, E 402</v>
      </c>
      <c r="H43" s="284"/>
      <c r="I43" s="208"/>
      <c r="J43" s="1966" t="str">
        <f>LOOKUP($A43*100+$C43,TV2019!M$476:M$492,TV2019!L$476:L$492)</f>
        <v>Kieto kūno chemija paskaita, seminaras  [[doc. V.Kubilius]]   FChA</v>
      </c>
      <c r="K43" s="1933"/>
      <c r="L43" s="84">
        <v>9</v>
      </c>
    </row>
    <row r="44" spans="1:12" ht="63.75" customHeight="1" thickBot="1">
      <c r="A44">
        <v>4</v>
      </c>
      <c r="B44" s="1985"/>
      <c r="C44" s="72">
        <v>10</v>
      </c>
      <c r="D44" s="1088"/>
      <c r="E44" s="1952"/>
      <c r="F44" s="1087"/>
      <c r="G44" s="1991"/>
      <c r="H44" s="305"/>
      <c r="I44" s="1951"/>
      <c r="J44" s="1998"/>
      <c r="K44" s="1934" t="str">
        <f>LOOKUP($A44*100+$C44,TV2019!M$507:M$508,TV2019!L$507:L$508)</f>
        <v>Chromatografija, 1/2 sav. laboratoriniai darbai   [[asist. A. Žilionis]]   AChAL</v>
      </c>
      <c r="L44" s="68">
        <v>10</v>
      </c>
    </row>
    <row r="45" spans="1:12" ht="74.25" customHeight="1" thickBot="1">
      <c r="A45">
        <v>4</v>
      </c>
      <c r="B45" s="1985"/>
      <c r="C45" s="48">
        <v>11</v>
      </c>
      <c r="D45" s="292"/>
      <c r="E45" s="1953"/>
      <c r="F45" s="414"/>
      <c r="G45" s="1086" t="str">
        <f>LOOKUP($A45*100+$C45,TV2019!M$460:M$460,TV2019!L$460:L$460)</f>
        <v>Organinių reakcijų mechanizmai, seminaras[[prof. V.Masevičius]]  FTMC, Saulėtekio al. 3, E 402</v>
      </c>
      <c r="H45" s="295"/>
      <c r="I45" s="1953"/>
      <c r="J45" s="1970"/>
      <c r="K45" s="1935"/>
      <c r="L45" s="48">
        <v>11</v>
      </c>
    </row>
    <row r="46" spans="1:12" ht="21" customHeight="1" thickBot="1">
      <c r="A46">
        <v>4</v>
      </c>
      <c r="B46" s="1985"/>
      <c r="C46" s="72">
        <v>12</v>
      </c>
      <c r="D46" s="1095"/>
      <c r="E46" s="1971"/>
      <c r="F46" s="1087"/>
      <c r="G46" s="1104"/>
      <c r="H46" s="306"/>
      <c r="I46" s="1096"/>
      <c r="J46" s="1948" t="str">
        <f>LOOKUP($A46*100+$C46,TV2019!M$475:M$492,TV2019!L$475:L$492)</f>
        <v>Medžiagotyra ir neorganinės funkcinės medžiagos, tiriamasis darbas   [[prof. S.Šakirzanovas, asist. Ž.Stankevičiūtė]]    157 lab.</v>
      </c>
      <c r="K46" s="1954" t="str">
        <f>LOOKUP($A46*100+$C46,TV2019!M$508:M$509,TV2019!L$508:L$509)</f>
        <v>Medicininės neorganinės medžiagos, paskaita[[asist. J. Gaidukevič, asist. A. Laurikėnas]]ASA</v>
      </c>
      <c r="L46" s="72">
        <v>12</v>
      </c>
    </row>
    <row r="47" spans="1:12" ht="44.25" customHeight="1" thickBot="1">
      <c r="A47">
        <v>4</v>
      </c>
      <c r="B47" s="1985"/>
      <c r="C47" s="47">
        <v>13</v>
      </c>
      <c r="D47" s="303"/>
      <c r="E47" s="1972"/>
      <c r="F47" s="413"/>
      <c r="G47" s="1993"/>
      <c r="H47" s="285"/>
      <c r="I47" s="526"/>
      <c r="J47" s="1949"/>
      <c r="K47" s="1519"/>
      <c r="L47" s="47">
        <v>13</v>
      </c>
    </row>
    <row r="48" spans="1:12" ht="36.75" customHeight="1" thickBot="1">
      <c r="A48">
        <v>4</v>
      </c>
      <c r="B48" s="1985"/>
      <c r="C48" s="46">
        <v>14</v>
      </c>
      <c r="D48" s="607"/>
      <c r="E48" s="1971"/>
      <c r="F48" s="1951"/>
      <c r="G48" s="1994"/>
      <c r="H48" s="294"/>
      <c r="I48" s="1096"/>
      <c r="J48" s="1950"/>
      <c r="K48" s="1934" t="str">
        <f>LOOKUP($A48*100+$C48,TV2019!M$509:M$510,TV2019!L$509:L$510)</f>
        <v>Medicininės neorganinės medžiagos, seminaras[[asist. J. Gaidukevič, asist. A. Laurikėnas]]ASA</v>
      </c>
      <c r="L48" s="46">
        <v>14</v>
      </c>
    </row>
    <row r="49" spans="1:12" ht="33" customHeight="1" thickBot="1">
      <c r="A49">
        <v>4</v>
      </c>
      <c r="B49" s="1985"/>
      <c r="C49" s="47">
        <v>15</v>
      </c>
      <c r="D49" s="1986" t="str">
        <f>LOOKUP($A49*100+$C49,TV2019!M$402:M$419,TV2019!L$402:L$419)</f>
        <v> Nanobiotechnologijos analizinėje chemijoje [[prof.A.Ramanavičienė]]  AChA</v>
      </c>
      <c r="E49" s="1972"/>
      <c r="F49" s="1953"/>
      <c r="G49" s="1995"/>
      <c r="H49" s="298"/>
      <c r="I49" s="1951" t="s">
        <v>807</v>
      </c>
      <c r="J49" s="1097"/>
      <c r="K49" s="1935"/>
      <c r="L49" s="47">
        <v>15</v>
      </c>
    </row>
    <row r="50" spans="1:12" ht="22.5" customHeight="1" thickBot="1">
      <c r="A50">
        <v>4</v>
      </c>
      <c r="B50" s="1985"/>
      <c r="C50" s="46">
        <v>16</v>
      </c>
      <c r="D50" s="1987"/>
      <c r="E50" s="1951" t="str">
        <f>LOOKUP($A50*100+$C50,TV2019!M$425:M$436,TV2019!L$425:L$436)</f>
        <v>Kieto kūno chemija, lab.darbai   [[doc.V.Kubilius]]  lab.</v>
      </c>
      <c r="F50" s="1951"/>
      <c r="G50" s="1098"/>
      <c r="H50" s="294"/>
      <c r="I50" s="1952"/>
      <c r="J50" s="1966" t="str">
        <f>LOOKUP($A50*100+$C50,TV2019!M$476:M$493,TV2019!L$476:L$493)</f>
        <v>Kieto kūno chemija   , lab.darbai [[doc. V.Kubilius]]   lab.</v>
      </c>
      <c r="K50" s="1326"/>
      <c r="L50" s="46">
        <v>16</v>
      </c>
    </row>
    <row r="51" spans="1:12" ht="55.5" customHeight="1" thickBot="1">
      <c r="A51">
        <v>4</v>
      </c>
      <c r="B51" s="1985"/>
      <c r="C51" s="84">
        <v>17</v>
      </c>
      <c r="D51" s="2001" t="str">
        <f>LOOKUP($A51*100+$C51,TV2019!M$402:M$419,TV2019!L$402:L$419)</f>
        <v>17-19 val. Nanobiotechnologijos analizinėje chemijoje, lab. darbai  [[prof.A.Ramanavičienė]]  </v>
      </c>
      <c r="E51" s="1953"/>
      <c r="F51" s="1952"/>
      <c r="G51" s="643"/>
      <c r="I51" s="1953"/>
      <c r="J51" s="1970"/>
      <c r="K51" s="1326"/>
      <c r="L51" s="84">
        <v>17</v>
      </c>
    </row>
    <row r="52" spans="2:12" ht="21" customHeight="1" thickBot="1">
      <c r="B52" s="349"/>
      <c r="C52" s="350">
        <v>18</v>
      </c>
      <c r="D52" s="2002"/>
      <c r="E52" s="1048"/>
      <c r="F52" s="1953"/>
      <c r="G52" s="1048"/>
      <c r="H52" s="1059"/>
      <c r="I52" s="1099"/>
      <c r="J52" s="458"/>
      <c r="K52" s="1173"/>
      <c r="L52" s="351">
        <v>18</v>
      </c>
    </row>
    <row r="53" spans="2:12" ht="15.75" customHeight="1" thickBot="1">
      <c r="B53" s="146"/>
      <c r="C53" s="147"/>
      <c r="D53" s="88"/>
      <c r="E53" s="527"/>
      <c r="F53" s="417"/>
      <c r="G53" s="527"/>
      <c r="H53" s="416"/>
      <c r="I53" s="352"/>
      <c r="J53" s="88"/>
      <c r="K53" s="1174"/>
      <c r="L53" s="148"/>
    </row>
    <row r="54" spans="1:12" ht="16.5" customHeight="1" thickBot="1">
      <c r="A54">
        <v>5</v>
      </c>
      <c r="B54" s="1876" t="s">
        <v>55</v>
      </c>
      <c r="C54" s="225">
        <v>8</v>
      </c>
      <c r="D54" s="1939" t="s">
        <v>71</v>
      </c>
      <c r="E54" s="1940"/>
      <c r="F54" s="1940"/>
      <c r="G54" s="1941"/>
      <c r="H54" s="532"/>
      <c r="I54" s="844"/>
      <c r="J54" s="1100"/>
      <c r="K54" s="1327"/>
      <c r="L54" s="225">
        <v>8</v>
      </c>
    </row>
    <row r="55" spans="1:12" ht="16.5" customHeight="1" thickBot="1">
      <c r="A55">
        <v>5</v>
      </c>
      <c r="B55" s="1983"/>
      <c r="C55" s="21">
        <v>9</v>
      </c>
      <c r="D55" s="1942"/>
      <c r="E55" s="1943"/>
      <c r="F55" s="1943"/>
      <c r="G55" s="1944"/>
      <c r="H55" s="380"/>
      <c r="I55" s="383"/>
      <c r="J55" s="360"/>
      <c r="K55" s="1328"/>
      <c r="L55" s="226">
        <v>9</v>
      </c>
    </row>
    <row r="56" spans="1:12" ht="24" customHeight="1">
      <c r="A56">
        <v>5</v>
      </c>
      <c r="B56" s="1983"/>
      <c r="C56" s="35">
        <v>10</v>
      </c>
      <c r="D56" s="1942"/>
      <c r="E56" s="1943"/>
      <c r="F56" s="1943"/>
      <c r="G56" s="1944"/>
      <c r="H56" s="380"/>
      <c r="I56" s="1951" t="str">
        <f>LOOKUP($A57*100+$C57,TV2019!M$464:M$473,TV2019!L$464:L$473)</f>
        <v>Polimerų tyrimo metodai   [[prof.R.Makuška]]  PChA</v>
      </c>
      <c r="J56" s="977"/>
      <c r="K56" s="1329"/>
      <c r="L56" s="227">
        <v>10</v>
      </c>
    </row>
    <row r="57" spans="1:12" ht="37.5" customHeight="1" thickBot="1">
      <c r="A57">
        <v>5</v>
      </c>
      <c r="B57" s="1983"/>
      <c r="C57" s="21">
        <v>11</v>
      </c>
      <c r="D57" s="1942"/>
      <c r="E57" s="1943"/>
      <c r="F57" s="1943"/>
      <c r="G57" s="1944"/>
      <c r="H57" s="427"/>
      <c r="I57" s="1952"/>
      <c r="J57" s="978"/>
      <c r="K57" s="1329"/>
      <c r="L57" s="228">
        <v>11</v>
      </c>
    </row>
    <row r="58" spans="1:18" ht="32.25" customHeight="1" thickBot="1">
      <c r="A58">
        <v>5</v>
      </c>
      <c r="B58" s="1983"/>
      <c r="C58" s="35">
        <v>12</v>
      </c>
      <c r="D58" s="1942"/>
      <c r="E58" s="1943"/>
      <c r="F58" s="1943"/>
      <c r="G58" s="1944"/>
      <c r="H58" s="425"/>
      <c r="I58" s="1128"/>
      <c r="J58" s="1966" t="str">
        <f>LOOKUP($A58*100+$C58,TV2019!M$476:M$495,TV2019!L$476:L$495)</f>
        <v>Biocheminiai ir nanotechnologiniai metodai taikomi bionanotechnologijose paskaita, seminaras, tiriamasis darbas     [[doc. A.Kaušaitė-Minkštimienė]]   AChA</v>
      </c>
      <c r="K58" s="1330"/>
      <c r="L58" s="227">
        <v>12</v>
      </c>
      <c r="R58" s="645"/>
    </row>
    <row r="59" spans="1:12" ht="12" customHeight="1">
      <c r="A59">
        <v>5</v>
      </c>
      <c r="B59" s="1983"/>
      <c r="C59" s="21">
        <v>13</v>
      </c>
      <c r="D59" s="1942"/>
      <c r="E59" s="1943"/>
      <c r="F59" s="1943"/>
      <c r="G59" s="1944"/>
      <c r="H59" s="426"/>
      <c r="I59" s="1992"/>
      <c r="J59" s="1998"/>
      <c r="K59" s="1330"/>
      <c r="L59" s="228">
        <v>13</v>
      </c>
    </row>
    <row r="60" spans="1:12" ht="12.75" customHeight="1">
      <c r="A60">
        <v>5</v>
      </c>
      <c r="B60" s="1983"/>
      <c r="C60" s="35">
        <v>14</v>
      </c>
      <c r="D60" s="1942"/>
      <c r="E60" s="1943"/>
      <c r="F60" s="1943"/>
      <c r="G60" s="1944"/>
      <c r="H60" s="426"/>
      <c r="I60" s="1952"/>
      <c r="J60" s="1998"/>
      <c r="K60" s="1330"/>
      <c r="L60" s="227">
        <v>14</v>
      </c>
    </row>
    <row r="61" spans="1:12" ht="25.5" customHeight="1" thickBot="1">
      <c r="A61">
        <v>5</v>
      </c>
      <c r="B61" s="1983"/>
      <c r="C61" s="21">
        <v>15</v>
      </c>
      <c r="D61" s="1945"/>
      <c r="E61" s="1946"/>
      <c r="F61" s="1946"/>
      <c r="G61" s="1947"/>
      <c r="H61" s="427"/>
      <c r="I61" s="1952"/>
      <c r="J61" s="1998"/>
      <c r="K61" s="1330"/>
      <c r="L61" s="228">
        <v>15</v>
      </c>
    </row>
    <row r="62" spans="1:12" ht="20.25" customHeight="1" thickBot="1">
      <c r="A62">
        <v>5</v>
      </c>
      <c r="B62" s="1984"/>
      <c r="C62" s="348">
        <v>16</v>
      </c>
      <c r="D62" s="1101"/>
      <c r="E62" s="1102"/>
      <c r="F62" s="1102"/>
      <c r="G62" s="1103"/>
      <c r="H62" s="407"/>
      <c r="I62" s="1953"/>
      <c r="J62" s="1970"/>
      <c r="K62" s="1330"/>
      <c r="L62" s="13">
        <v>16</v>
      </c>
    </row>
    <row r="63" spans="1:12" ht="3" customHeight="1" thickBot="1">
      <c r="A63">
        <v>5</v>
      </c>
      <c r="B63" s="315"/>
      <c r="C63" s="316">
        <v>17</v>
      </c>
      <c r="D63" s="216"/>
      <c r="E63" s="150"/>
      <c r="F63" s="216"/>
      <c r="G63" s="742"/>
      <c r="H63" s="365"/>
      <c r="I63" s="216"/>
      <c r="J63" s="221"/>
      <c r="K63" s="221"/>
      <c r="L63" s="760">
        <v>17</v>
      </c>
    </row>
    <row r="64" spans="10:11" ht="18">
      <c r="J64" s="366"/>
      <c r="K64" s="366"/>
    </row>
    <row r="66" spans="7:9" ht="25.5">
      <c r="G66" s="297"/>
      <c r="H66" s="297"/>
      <c r="I66" s="25"/>
    </row>
    <row r="75" ht="18">
      <c r="F75" s="752"/>
    </row>
  </sheetData>
  <sheetProtection/>
  <mergeCells count="61">
    <mergeCell ref="K17:K18"/>
    <mergeCell ref="K6:K7"/>
    <mergeCell ref="I24:I25"/>
    <mergeCell ref="J30:J31"/>
    <mergeCell ref="J46:J48"/>
    <mergeCell ref="I32:I34"/>
    <mergeCell ref="D37:I38"/>
    <mergeCell ref="D35:I36"/>
    <mergeCell ref="D51:D52"/>
    <mergeCell ref="E5:F10"/>
    <mergeCell ref="E11:F11"/>
    <mergeCell ref="I5:I8"/>
    <mergeCell ref="J17:J18"/>
    <mergeCell ref="G7:G8"/>
    <mergeCell ref="I49:I51"/>
    <mergeCell ref="J50:J51"/>
    <mergeCell ref="I44:I45"/>
    <mergeCell ref="E46:E47"/>
    <mergeCell ref="H4:I4"/>
    <mergeCell ref="J58:J62"/>
    <mergeCell ref="E50:E51"/>
    <mergeCell ref="J43:J45"/>
    <mergeCell ref="F48:F49"/>
    <mergeCell ref="J21:J25"/>
    <mergeCell ref="B5:B15"/>
    <mergeCell ref="B17:B26"/>
    <mergeCell ref="E43:E45"/>
    <mergeCell ref="B54:B62"/>
    <mergeCell ref="B42:B51"/>
    <mergeCell ref="D49:D50"/>
    <mergeCell ref="B30:B39"/>
    <mergeCell ref="D17:D18"/>
    <mergeCell ref="D23:G25"/>
    <mergeCell ref="G43:G44"/>
    <mergeCell ref="D2:J2"/>
    <mergeCell ref="D10:D11"/>
    <mergeCell ref="D8:D9"/>
    <mergeCell ref="J12:J14"/>
    <mergeCell ref="J9:J10"/>
    <mergeCell ref="I56:I57"/>
    <mergeCell ref="D30:I31"/>
    <mergeCell ref="E48:E49"/>
    <mergeCell ref="J19:J20"/>
    <mergeCell ref="D12:I15"/>
    <mergeCell ref="D54:G61"/>
    <mergeCell ref="J32:J38"/>
    <mergeCell ref="F50:F52"/>
    <mergeCell ref="K46:K47"/>
    <mergeCell ref="K48:K49"/>
    <mergeCell ref="D20:I21"/>
    <mergeCell ref="D22:I22"/>
    <mergeCell ref="K37:K38"/>
    <mergeCell ref="I59:I62"/>
    <mergeCell ref="G47:G49"/>
    <mergeCell ref="K35:K36"/>
    <mergeCell ref="K42:K43"/>
    <mergeCell ref="K44:K45"/>
    <mergeCell ref="K31:K32"/>
    <mergeCell ref="K33:K34"/>
    <mergeCell ref="K19:K20"/>
    <mergeCell ref="K21:K22"/>
  </mergeCells>
  <printOptions/>
  <pageMargins left="0.2755905511811024" right="0.15748031496062992" top="0.3937007874015748" bottom="0.3937007874015748" header="0.31496062992125984" footer="0.35433070866141736"/>
  <pageSetup horizontalDpi="600" verticalDpi="600" orientation="portrait" paperSize="8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1:C12"/>
  <sheetViews>
    <sheetView zoomScalePageLayoutView="0" workbookViewId="0" topLeftCell="A1">
      <selection activeCell="B11" sqref="B11:C12"/>
    </sheetView>
  </sheetViews>
  <sheetFormatPr defaultColWidth="9.140625" defaultRowHeight="12.75"/>
  <sheetData>
    <row r="10" ht="13.5" thickBot="1"/>
    <row r="11" spans="2:3" ht="12.75">
      <c r="B11" s="1602"/>
      <c r="C11" s="1603"/>
    </row>
    <row r="12" spans="2:3" ht="13.5" thickBot="1">
      <c r="B12" s="1604"/>
      <c r="C12" s="1605"/>
    </row>
  </sheetData>
  <sheetProtection/>
  <mergeCells count="1">
    <mergeCell ref="B11:C1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</dc:creator>
  <cp:keywords/>
  <dc:description/>
  <cp:lastModifiedBy>Giedre</cp:lastModifiedBy>
  <cp:lastPrinted>2018-12-06T10:27:46Z</cp:lastPrinted>
  <dcterms:created xsi:type="dcterms:W3CDTF">2000-11-07T09:59:22Z</dcterms:created>
  <dcterms:modified xsi:type="dcterms:W3CDTF">2018-12-07T12:31:12Z</dcterms:modified>
  <cp:category/>
  <cp:version/>
  <cp:contentType/>
  <cp:contentStatus/>
</cp:coreProperties>
</file>